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ROUX MICHEL\SALLE MULTIFONCTIONNELLE GARGAS\DCE\PIECES ECRITES\"/>
    </mc:Choice>
  </mc:AlternateContent>
  <xr:revisionPtr revIDLastSave="0" documentId="13_ncr:1_{7E0860C0-8227-409F-B109-B77E14FA0AB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écap. général" sheetId="1" r:id="rId1"/>
    <sheet name="Lot N°01 GROS OEUVRE" sheetId="2" r:id="rId2"/>
    <sheet name="Lot N°02 CHARPENTE - COUVERTUR" sheetId="3" r:id="rId3"/>
    <sheet name="Lot N°03 REVETEMENTS DE FACADE" sheetId="4" r:id="rId4"/>
    <sheet name="Lot N°04 MENUISERIES EXTÉRIEUR" sheetId="5" r:id="rId5"/>
    <sheet name="Lot N°05 DOUBLAGES - CLOISONS" sheetId="6" r:id="rId6"/>
    <sheet name="Lot N°06 CARRELAGE - FAÏENCE" sheetId="7" r:id="rId7"/>
    <sheet name="Lot N°07 PEINTURE - NETTOYAGE" sheetId="8" r:id="rId8"/>
  </sheets>
  <definedNames>
    <definedName name="_xlnm.Print_Titles" localSheetId="1">'Lot N°01 GROS OEUVRE'!$1:$2</definedName>
    <definedName name="_xlnm.Print_Titles" localSheetId="2">'Lot N°02 CHARPENTE - COUVERTUR'!$1:$2</definedName>
    <definedName name="_xlnm.Print_Titles" localSheetId="3">'Lot N°03 REVETEMENTS DE FACADE'!$1:$2</definedName>
    <definedName name="_xlnm.Print_Titles" localSheetId="4">'Lot N°04 MENUISERIES EXTÉRIEUR'!$1:$2</definedName>
    <definedName name="_xlnm.Print_Titles" localSheetId="5">'Lot N°05 DOUBLAGES - CLOISONS'!$1:$2</definedName>
    <definedName name="_xlnm.Print_Titles" localSheetId="6">'Lot N°06 CARRELAGE - FAÏENCE'!$1:$2</definedName>
    <definedName name="_xlnm.Print_Titles" localSheetId="7">'Lot N°07 PEINTURE - NETTOYAGE'!$1:$2</definedName>
    <definedName name="_xlnm.Print_Area" localSheetId="1">'Lot N°01 GROS OEUVRE'!$A$1:$G$153</definedName>
    <definedName name="_xlnm.Print_Area" localSheetId="2">'Lot N°02 CHARPENTE - COUVERTUR'!$A$1:$G$52</definedName>
    <definedName name="_xlnm.Print_Area" localSheetId="3">'Lot N°03 REVETEMENTS DE FACADE'!$A$1:$G$36</definedName>
    <definedName name="_xlnm.Print_Area" localSheetId="4">'Lot N°04 MENUISERIES EXTÉRIEUR'!$A$1:$G$32</definedName>
    <definedName name="_xlnm.Print_Area" localSheetId="5">'Lot N°05 DOUBLAGES - CLOISONS'!$A$1:$G$96</definedName>
    <definedName name="_xlnm.Print_Area" localSheetId="6">'Lot N°06 CARRELAGE - FAÏENCE'!$A$1:$G$37</definedName>
    <definedName name="_xlnm.Print_Area" localSheetId="7">'Lot N°07 PEINTURE - NETTOYAGE'!$A$1:$G$28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15" i="2" s="1"/>
  <c r="G150" i="2" s="1"/>
  <c r="G7" i="2"/>
  <c r="G8" i="2"/>
  <c r="G9" i="2"/>
  <c r="G10" i="2"/>
  <c r="G11" i="2"/>
  <c r="G12" i="2"/>
  <c r="G13" i="2"/>
  <c r="G19" i="2"/>
  <c r="G20" i="2"/>
  <c r="G21" i="2"/>
  <c r="G23" i="2"/>
  <c r="G24" i="2"/>
  <c r="G25" i="2"/>
  <c r="G26" i="2"/>
  <c r="G27" i="2"/>
  <c r="G30" i="2"/>
  <c r="G31" i="2"/>
  <c r="G33" i="2"/>
  <c r="G34" i="2"/>
  <c r="G36" i="2"/>
  <c r="G39" i="2"/>
  <c r="G40" i="2"/>
  <c r="G42" i="2"/>
  <c r="G46" i="2"/>
  <c r="G69" i="2" s="1"/>
  <c r="G47" i="2"/>
  <c r="G48" i="2"/>
  <c r="G50" i="2"/>
  <c r="G51" i="2"/>
  <c r="G52" i="2"/>
  <c r="G54" i="2"/>
  <c r="G55" i="2"/>
  <c r="G56" i="2"/>
  <c r="G57" i="2"/>
  <c r="G59" i="2"/>
  <c r="G60" i="2"/>
  <c r="G61" i="2"/>
  <c r="G62" i="2"/>
  <c r="G64" i="2"/>
  <c r="G65" i="2"/>
  <c r="G66" i="2"/>
  <c r="G67" i="2"/>
  <c r="G73" i="2"/>
  <c r="G75" i="2"/>
  <c r="G76" i="2"/>
  <c r="G77" i="2"/>
  <c r="G79" i="2"/>
  <c r="G83" i="2"/>
  <c r="G114" i="2" s="1"/>
  <c r="G86" i="2"/>
  <c r="G87" i="2"/>
  <c r="G88" i="2"/>
  <c r="G90" i="2"/>
  <c r="G91" i="2"/>
  <c r="G92" i="2"/>
  <c r="G94" i="2"/>
  <c r="G96" i="2"/>
  <c r="G97" i="2"/>
  <c r="G98" i="2"/>
  <c r="G100" i="2"/>
  <c r="G101" i="2"/>
  <c r="G102" i="2"/>
  <c r="G104" i="2"/>
  <c r="G106" i="2"/>
  <c r="G107" i="2"/>
  <c r="G109" i="2"/>
  <c r="G110" i="2"/>
  <c r="G111" i="2"/>
  <c r="G112" i="2"/>
  <c r="G117" i="2"/>
  <c r="G125" i="2" s="1"/>
  <c r="G118" i="2"/>
  <c r="G119" i="2"/>
  <c r="G120" i="2"/>
  <c r="G121" i="2"/>
  <c r="G122" i="2"/>
  <c r="G123" i="2"/>
  <c r="G129" i="2"/>
  <c r="G130" i="2"/>
  <c r="G140" i="2" s="1"/>
  <c r="G131" i="2"/>
  <c r="G132" i="2"/>
  <c r="G133" i="2"/>
  <c r="G134" i="2"/>
  <c r="G136" i="2"/>
  <c r="G137" i="2"/>
  <c r="G138" i="2"/>
  <c r="G143" i="2"/>
  <c r="G146" i="2" s="1"/>
  <c r="G144" i="2"/>
  <c r="A151" i="2"/>
  <c r="B151" i="2"/>
  <c r="G6" i="3"/>
  <c r="G7" i="3"/>
  <c r="G9" i="3"/>
  <c r="G13" i="3"/>
  <c r="G14" i="3"/>
  <c r="G15" i="3"/>
  <c r="G16" i="3"/>
  <c r="G17" i="3"/>
  <c r="G18" i="3"/>
  <c r="G20" i="3"/>
  <c r="G21" i="3"/>
  <c r="G26" i="3" s="1"/>
  <c r="G22" i="3"/>
  <c r="G23" i="3"/>
  <c r="G24" i="3"/>
  <c r="G29" i="3"/>
  <c r="G30" i="3"/>
  <c r="G31" i="3"/>
  <c r="G32" i="3"/>
  <c r="G33" i="3"/>
  <c r="G34" i="3"/>
  <c r="G36" i="3"/>
  <c r="G39" i="3"/>
  <c r="G45" i="3" s="1"/>
  <c r="G40" i="3"/>
  <c r="G41" i="3"/>
  <c r="G42" i="3"/>
  <c r="G43" i="3"/>
  <c r="A50" i="3"/>
  <c r="B50" i="3" s="1"/>
  <c r="G6" i="4"/>
  <c r="G7" i="4"/>
  <c r="G8" i="4"/>
  <c r="G9" i="4"/>
  <c r="G10" i="4"/>
  <c r="G12" i="4"/>
  <c r="G15" i="4"/>
  <c r="G17" i="4" s="1"/>
  <c r="G33" i="4" s="1"/>
  <c r="G20" i="4"/>
  <c r="G21" i="4"/>
  <c r="G22" i="4"/>
  <c r="G24" i="4"/>
  <c r="G27" i="4"/>
  <c r="G29" i="4"/>
  <c r="A34" i="4"/>
  <c r="B34" i="4"/>
  <c r="G6" i="5"/>
  <c r="G7" i="5"/>
  <c r="G8" i="5"/>
  <c r="G9" i="5"/>
  <c r="G10" i="5"/>
  <c r="G29" i="5" s="1"/>
  <c r="G11" i="5"/>
  <c r="G13" i="5"/>
  <c r="G16" i="5"/>
  <c r="G18" i="5"/>
  <c r="G21" i="5"/>
  <c r="G22" i="5"/>
  <c r="G23" i="5"/>
  <c r="G25" i="5"/>
  <c r="A30" i="5"/>
  <c r="B30" i="5" s="1"/>
  <c r="G6" i="6"/>
  <c r="G7" i="6"/>
  <c r="G8" i="6"/>
  <c r="G10" i="6"/>
  <c r="G13" i="6"/>
  <c r="G15" i="6"/>
  <c r="G18" i="6"/>
  <c r="G23" i="6" s="1"/>
  <c r="G19" i="6"/>
  <c r="G20" i="6"/>
  <c r="G21" i="6"/>
  <c r="G26" i="6"/>
  <c r="G27" i="6"/>
  <c r="G29" i="6"/>
  <c r="G32" i="6"/>
  <c r="G33" i="6"/>
  <c r="G35" i="6"/>
  <c r="G39" i="6"/>
  <c r="G41" i="6"/>
  <c r="G42" i="6"/>
  <c r="G43" i="6"/>
  <c r="G45" i="6"/>
  <c r="G46" i="6"/>
  <c r="G48" i="6"/>
  <c r="G51" i="6"/>
  <c r="G52" i="6"/>
  <c r="G54" i="6"/>
  <c r="G57" i="6"/>
  <c r="G58" i="6"/>
  <c r="G60" i="6"/>
  <c r="G64" i="6"/>
  <c r="G65" i="6"/>
  <c r="G66" i="6"/>
  <c r="G68" i="6"/>
  <c r="G69" i="6"/>
  <c r="G71" i="6"/>
  <c r="G74" i="6"/>
  <c r="G75" i="6"/>
  <c r="G77" i="6"/>
  <c r="G80" i="6"/>
  <c r="G81" i="6"/>
  <c r="G82" i="6"/>
  <c r="G84" i="6"/>
  <c r="G87" i="6"/>
  <c r="G89" i="6"/>
  <c r="A94" i="6"/>
  <c r="B94" i="6"/>
  <c r="G8" i="7"/>
  <c r="G10" i="7"/>
  <c r="G11" i="7"/>
  <c r="G12" i="7"/>
  <c r="G20" i="7" s="1"/>
  <c r="G34" i="7" s="1"/>
  <c r="G14" i="7"/>
  <c r="G15" i="7"/>
  <c r="G17" i="7"/>
  <c r="G18" i="7"/>
  <c r="G23" i="7"/>
  <c r="G25" i="7"/>
  <c r="G28" i="7"/>
  <c r="G30" i="7" s="1"/>
  <c r="A35" i="7"/>
  <c r="B35" i="7" s="1"/>
  <c r="G7" i="8"/>
  <c r="G8" i="8"/>
  <c r="G10" i="8"/>
  <c r="G12" i="8"/>
  <c r="G14" i="8"/>
  <c r="G16" i="8"/>
  <c r="G19" i="8"/>
  <c r="G21" i="8" s="1"/>
  <c r="A26" i="8"/>
  <c r="B26" i="8"/>
  <c r="C17" i="1" l="1"/>
  <c r="G35" i="7"/>
  <c r="G36" i="7" s="1"/>
  <c r="C12" i="1"/>
  <c r="G151" i="2"/>
  <c r="G152" i="2"/>
  <c r="C15" i="1"/>
  <c r="G30" i="5"/>
  <c r="G31" i="5" s="1"/>
  <c r="C14" i="1"/>
  <c r="G34" i="4"/>
  <c r="G35" i="4" s="1"/>
  <c r="G25" i="8"/>
  <c r="G49" i="3"/>
  <c r="G93" i="6"/>
  <c r="C16" i="1" l="1"/>
  <c r="G94" i="6"/>
  <c r="G95" i="6" s="1"/>
  <c r="C18" i="1"/>
  <c r="G26" i="8"/>
  <c r="G27" i="8" s="1"/>
  <c r="E14" i="1"/>
  <c r="F14" i="1"/>
  <c r="E15" i="1"/>
  <c r="F15" i="1" s="1"/>
  <c r="E17" i="1"/>
  <c r="F17" i="1"/>
  <c r="C13" i="1"/>
  <c r="G50" i="3"/>
  <c r="G51" i="3"/>
  <c r="C20" i="1"/>
  <c r="E12" i="1"/>
  <c r="F12" i="1" s="1"/>
  <c r="F20" i="1" l="1"/>
  <c r="E13" i="1"/>
  <c r="F13" i="1"/>
  <c r="E18" i="1"/>
  <c r="F18" i="1"/>
  <c r="E16" i="1"/>
  <c r="E20" i="1" s="1"/>
  <c r="F16" i="1"/>
</calcChain>
</file>

<file path=xl/sharedStrings.xml><?xml version="1.0" encoding="utf-8"?>
<sst xmlns="http://schemas.openxmlformats.org/spreadsheetml/2006/main" count="1312" uniqueCount="1312">
  <si>
    <t>Affaire :</t>
  </si>
  <si>
    <t>RÉAMÉNAGEMENT ET EXTENSION DE LA SALLE D</t>
  </si>
  <si>
    <t>Maître d'ouvrage :</t>
  </si>
  <si>
    <t>Liste des lots :</t>
  </si>
  <si>
    <t>Montant HT en €</t>
  </si>
  <si>
    <t>TVA</t>
  </si>
  <si>
    <t>Montant TVA en €</t>
  </si>
  <si>
    <t>Montant TTC en €</t>
  </si>
  <si>
    <t>Lot N°01  GROS OEUVRE</t>
  </si>
  <si>
    <t>Lot N°02  CHARPENTE / COUVERTURE</t>
  </si>
  <si>
    <t>Lot N°03  REVETEMENTS DE FACADES</t>
  </si>
  <si>
    <t>Lot N°04  MENUISERIES EXTÉRIEURES</t>
  </si>
  <si>
    <t>Lot N°05  DOUBLAGES / CLOISONS / FAUX PLAFONDS / MENUISERIES INTÉRIEURES</t>
  </si>
  <si>
    <t>Lot N°06  CARRELAGE / FAÏENCE</t>
  </si>
  <si>
    <t>Lot N°07  PEINTURE / NETTOYAGE</t>
  </si>
  <si>
    <t>U</t>
  </si>
  <si>
    <t>Quantité</t>
  </si>
  <si>
    <t>Quantité Entreprise</t>
  </si>
  <si>
    <t>Prix en €</t>
  </si>
  <si>
    <t>Montant en €</t>
  </si>
  <si>
    <t>GROS OEUVRE</t>
  </si>
  <si>
    <t>CH2</t>
  </si>
  <si>
    <t>4</t>
  </si>
  <si>
    <t>INSTALLATION DE CHANTIER / ÉTUDE D'EXÉCUTION</t>
  </si>
  <si>
    <t>CH3</t>
  </si>
  <si>
    <t>GO</t>
  </si>
  <si>
    <t xml:space="preserve">4 1 </t>
  </si>
  <si>
    <t>Clôtures de Chantier</t>
  </si>
  <si>
    <t>ML</t>
  </si>
  <si>
    <t>ART</t>
  </si>
  <si>
    <t>MPI-E111</t>
  </si>
  <si>
    <t xml:space="preserve">4 2 </t>
  </si>
  <si>
    <t>Panneau de Chantier</t>
  </si>
  <si>
    <t>ENS</t>
  </si>
  <si>
    <t>ART</t>
  </si>
  <si>
    <t>MPI-D946</t>
  </si>
  <si>
    <t xml:space="preserve">4 3 </t>
  </si>
  <si>
    <t>Locaux de chantier / Installation de chantier</t>
  </si>
  <si>
    <t>ENS</t>
  </si>
  <si>
    <t>ART</t>
  </si>
  <si>
    <t>MPI-D948</t>
  </si>
  <si>
    <t xml:space="preserve">4 4 </t>
  </si>
  <si>
    <t>Installation électrique provisoire de chantier</t>
  </si>
  <si>
    <t>ENS</t>
  </si>
  <si>
    <t>ART</t>
  </si>
  <si>
    <t>MIP-H469</t>
  </si>
  <si>
    <t xml:space="preserve">4 5 </t>
  </si>
  <si>
    <t>Branchement Eau provisoire de chantier</t>
  </si>
  <si>
    <t>ENS</t>
  </si>
  <si>
    <t>ART</t>
  </si>
  <si>
    <t>MIP-H470</t>
  </si>
  <si>
    <t xml:space="preserve">4 6 </t>
  </si>
  <si>
    <t>Étude d'exécution</t>
  </si>
  <si>
    <t>ENS</t>
  </si>
  <si>
    <t>ART</t>
  </si>
  <si>
    <t>ETUDEXE</t>
  </si>
  <si>
    <t xml:space="preserve">4 7 </t>
  </si>
  <si>
    <t>Mission Géotechnique G3</t>
  </si>
  <si>
    <t>ENS</t>
  </si>
  <si>
    <t>ART</t>
  </si>
  <si>
    <t>MPI-L480</t>
  </si>
  <si>
    <t xml:space="preserve">4 8 </t>
  </si>
  <si>
    <t>Échafaudage vertical tubulaire</t>
  </si>
  <si>
    <t>M2</t>
  </si>
  <si>
    <t>ART</t>
  </si>
  <si>
    <t>MIP-S072</t>
  </si>
  <si>
    <t>Total INSTALLATION DE CHANTIER / ÉTUDE D'EXÉCUTION</t>
  </si>
  <si>
    <t>STOT</t>
  </si>
  <si>
    <t>5</t>
  </si>
  <si>
    <t>TRAVAUX DE DÉMOLITIONS</t>
  </si>
  <si>
    <t>CH3</t>
  </si>
  <si>
    <t>JIJK</t>
  </si>
  <si>
    <t>5.1</t>
  </si>
  <si>
    <t>DÉMOLITIONS D'OUVRAGES DE SECOND OEUVRE</t>
  </si>
  <si>
    <t>CH4</t>
  </si>
  <si>
    <t xml:space="preserve">5.1 1 </t>
  </si>
  <si>
    <t>Démolition d'aménagements intérieurs des locaux</t>
  </si>
  <si>
    <t>M2</t>
  </si>
  <si>
    <t>ART</t>
  </si>
  <si>
    <t>MPI-E097</t>
  </si>
  <si>
    <t xml:space="preserve">5.1 2 </t>
  </si>
  <si>
    <t>Démolition de revêtements de sols</t>
  </si>
  <si>
    <t>M2</t>
  </si>
  <si>
    <t>ART</t>
  </si>
  <si>
    <t>MPI-I328</t>
  </si>
  <si>
    <t xml:space="preserve">5.1 3 </t>
  </si>
  <si>
    <t>Dépose soignée de châssis et portes en façade</t>
  </si>
  <si>
    <t>U</t>
  </si>
  <si>
    <t>ART</t>
  </si>
  <si>
    <t>A OAA003</t>
  </si>
  <si>
    <t>5.2</t>
  </si>
  <si>
    <t>DÉMOLITIONS DE CHARPENTE / COUVERTURE / ÉTANCHÉITÉ</t>
  </si>
  <si>
    <t>CH4</t>
  </si>
  <si>
    <t xml:space="preserve">5.2 1 </t>
  </si>
  <si>
    <t>Démolition de souches et conduits maçonnés</t>
  </si>
  <si>
    <t>ENS</t>
  </si>
  <si>
    <t>ART</t>
  </si>
  <si>
    <t>A EAAENS</t>
  </si>
  <si>
    <t xml:space="preserve">5.2 2 </t>
  </si>
  <si>
    <t>Dépose de gouttières et de tuyaux de descente</t>
  </si>
  <si>
    <t>ML</t>
  </si>
  <si>
    <t>ART</t>
  </si>
  <si>
    <t>MIP-Y146</t>
  </si>
  <si>
    <t xml:space="preserve">5.2 3 </t>
  </si>
  <si>
    <t>Découverture en tuiles terre cuite</t>
  </si>
  <si>
    <t>M2</t>
  </si>
  <si>
    <t>ART</t>
  </si>
  <si>
    <t>A MAA045</t>
  </si>
  <si>
    <t xml:space="preserve">5.2 4 </t>
  </si>
  <si>
    <t>Sciage et dépose d'auvents ou casquettes en béton armé</t>
  </si>
  <si>
    <t>ML</t>
  </si>
  <si>
    <t>ART</t>
  </si>
  <si>
    <t>ASA-F492</t>
  </si>
  <si>
    <t xml:space="preserve">5.2 5 </t>
  </si>
  <si>
    <t>Dérasement et Arasement en béton armé d'élévations existantes</t>
  </si>
  <si>
    <t>ML</t>
  </si>
  <si>
    <t>ART</t>
  </si>
  <si>
    <t>MPI-D159</t>
  </si>
  <si>
    <t>5.3</t>
  </si>
  <si>
    <t>DÉMOLITION D'OUVRAGES DE STRUCTURES</t>
  </si>
  <si>
    <t>CH4</t>
  </si>
  <si>
    <t>5.3.1</t>
  </si>
  <si>
    <t>DÉMOLITIONS TOTALES DE CONSTRUCTIONS</t>
  </si>
  <si>
    <t>CH5</t>
  </si>
  <si>
    <t xml:space="preserve">5.3.1 1 </t>
  </si>
  <si>
    <t>Dépose de clôture grillagée</t>
  </si>
  <si>
    <t>ML</t>
  </si>
  <si>
    <t>ART</t>
  </si>
  <si>
    <t>MPI-T572</t>
  </si>
  <si>
    <t xml:space="preserve">5.3.1 2 </t>
  </si>
  <si>
    <t>Démolition totale des locaux en pignon Est</t>
  </si>
  <si>
    <t>M2</t>
  </si>
  <si>
    <t>ART</t>
  </si>
  <si>
    <t>MPI-S753</t>
  </si>
  <si>
    <t>5.3.2</t>
  </si>
  <si>
    <t>DÉMOLITIONS DE DALLAGES EXTERIEURS</t>
  </si>
  <si>
    <t>CH5</t>
  </si>
  <si>
    <t xml:space="preserve">5.3.2 1 </t>
  </si>
  <si>
    <t>Démolition de dallage extérieur en béton armé</t>
  </si>
  <si>
    <t>M2</t>
  </si>
  <si>
    <t>ART</t>
  </si>
  <si>
    <t>A JCA005</t>
  </si>
  <si>
    <t xml:space="preserve">5.3.2 2 </t>
  </si>
  <si>
    <t>Démolition de cuve enterrée</t>
  </si>
  <si>
    <t>ENS</t>
  </si>
  <si>
    <t>ART</t>
  </si>
  <si>
    <t>A NFA007</t>
  </si>
  <si>
    <t>Total TRAVAUX DE DÉMOLITIONS</t>
  </si>
  <si>
    <t>STOT</t>
  </si>
  <si>
    <t>6</t>
  </si>
  <si>
    <t>TERRASSEMENTS COMPLÉMENTAIRES</t>
  </si>
  <si>
    <t>CH3</t>
  </si>
  <si>
    <t xml:space="preserve">6 1 </t>
  </si>
  <si>
    <t>Fouilles en rigoles ou trous à l'engin en terrains de toutes natures</t>
  </si>
  <si>
    <t>M3</t>
  </si>
  <si>
    <t>ART</t>
  </si>
  <si>
    <t>FOUIRIOR</t>
  </si>
  <si>
    <t xml:space="preserve">6 2 </t>
  </si>
  <si>
    <t>Transport et évacuation des déblais</t>
  </si>
  <si>
    <t>M3</t>
  </si>
  <si>
    <t>ART</t>
  </si>
  <si>
    <t>TRANSP</t>
  </si>
  <si>
    <t>Total TERRASSEMENTS COMPLÉMENTAIRES</t>
  </si>
  <si>
    <t>STOT</t>
  </si>
  <si>
    <t>7</t>
  </si>
  <si>
    <t>FONDATIONS SUPERFICIELLES</t>
  </si>
  <si>
    <t>CH3</t>
  </si>
  <si>
    <t>GO</t>
  </si>
  <si>
    <t>7.1</t>
  </si>
  <si>
    <t>SEMELLES ISOLÉES</t>
  </si>
  <si>
    <t>CH4</t>
  </si>
  <si>
    <t xml:space="preserve">7.1 1 </t>
  </si>
  <si>
    <t>Gros béton coulé à pleines fouilles</t>
  </si>
  <si>
    <t>M3</t>
  </si>
  <si>
    <t>ART</t>
  </si>
  <si>
    <t>CYP-A559</t>
  </si>
  <si>
    <t xml:space="preserve">7.1 2 </t>
  </si>
  <si>
    <t>Béton pour semelles isolées</t>
  </si>
  <si>
    <t>M3</t>
  </si>
  <si>
    <t>ART</t>
  </si>
  <si>
    <t>BAINFSEM</t>
  </si>
  <si>
    <t xml:space="preserve">7.1 3 </t>
  </si>
  <si>
    <t>Aciers d'armatures pour semelles isolées</t>
  </si>
  <si>
    <t>KG</t>
  </si>
  <si>
    <t>ART</t>
  </si>
  <si>
    <t>CYP-A558</t>
  </si>
  <si>
    <t>7.2</t>
  </si>
  <si>
    <t>SEMELLES FILANTES</t>
  </si>
  <si>
    <t>CH4</t>
  </si>
  <si>
    <t xml:space="preserve">7.2 1 </t>
  </si>
  <si>
    <t>Gros béton coulé à pleines fouilles</t>
  </si>
  <si>
    <t>M3</t>
  </si>
  <si>
    <t>ART</t>
  </si>
  <si>
    <t>GROSBET</t>
  </si>
  <si>
    <t xml:space="preserve">7.2 2 </t>
  </si>
  <si>
    <t>Béton pour semelles filantes</t>
  </si>
  <si>
    <t>M3</t>
  </si>
  <si>
    <t>ART</t>
  </si>
  <si>
    <t>MPI-R878</t>
  </si>
  <si>
    <t xml:space="preserve">7.2 3 </t>
  </si>
  <si>
    <t>Aciers d'armatures pour semelles filantes</t>
  </si>
  <si>
    <t>KG</t>
  </si>
  <si>
    <t>ART</t>
  </si>
  <si>
    <t>CYP-A557</t>
  </si>
  <si>
    <t>7.3</t>
  </si>
  <si>
    <t>LONGRINES / SOUBASSEMENTS</t>
  </si>
  <si>
    <t>CH4</t>
  </si>
  <si>
    <t xml:space="preserve">7.3 1 </t>
  </si>
  <si>
    <t>Béton de propreté</t>
  </si>
  <si>
    <t>M3</t>
  </si>
  <si>
    <t>ART</t>
  </si>
  <si>
    <t>CYP-A562</t>
  </si>
  <si>
    <t xml:space="preserve">7.3 2 </t>
  </si>
  <si>
    <t>Béton pour longrines et soubassements</t>
  </si>
  <si>
    <t>M3</t>
  </si>
  <si>
    <t>ART</t>
  </si>
  <si>
    <t>BAINFLON</t>
  </si>
  <si>
    <t xml:space="preserve">7.3 3 </t>
  </si>
  <si>
    <t>Coffrages pour longrines et soubassements</t>
  </si>
  <si>
    <t>M2</t>
  </si>
  <si>
    <t>ART</t>
  </si>
  <si>
    <t>COFINFRA</t>
  </si>
  <si>
    <t xml:space="preserve">7.3 4 </t>
  </si>
  <si>
    <t>Aciers d'armatures pour longrines et soubassements</t>
  </si>
  <si>
    <t>KG</t>
  </si>
  <si>
    <t>ART</t>
  </si>
  <si>
    <t>ARMINFRA</t>
  </si>
  <si>
    <t>7.4</t>
  </si>
  <si>
    <t>BÊCHES</t>
  </si>
  <si>
    <t>CH4</t>
  </si>
  <si>
    <t xml:space="preserve">7.4 1 </t>
  </si>
  <si>
    <t>Gros béton coulé à pleines fouilles</t>
  </si>
  <si>
    <t>M3</t>
  </si>
  <si>
    <t>ART</t>
  </si>
  <si>
    <t>MIP-Z531</t>
  </si>
  <si>
    <t xml:space="preserve">7.4 2 </t>
  </si>
  <si>
    <t>Béton pour bêches</t>
  </si>
  <si>
    <t>M3</t>
  </si>
  <si>
    <t>ART</t>
  </si>
  <si>
    <t>MPI-A689</t>
  </si>
  <si>
    <t xml:space="preserve">7.4 3 </t>
  </si>
  <si>
    <t>Coffrages pour bêches</t>
  </si>
  <si>
    <t>M2</t>
  </si>
  <si>
    <t>ART</t>
  </si>
  <si>
    <t>CYP-A563</t>
  </si>
  <si>
    <t xml:space="preserve">7.4 4 </t>
  </si>
  <si>
    <t>Aciers d'armatures pour bêches</t>
  </si>
  <si>
    <t>KG</t>
  </si>
  <si>
    <t>ART</t>
  </si>
  <si>
    <t>CYP-A565</t>
  </si>
  <si>
    <t>7.5</t>
  </si>
  <si>
    <t>PRESTATIONS COMPLÉMENTAIRES</t>
  </si>
  <si>
    <t>CH4</t>
  </si>
  <si>
    <t xml:space="preserve">7.5 1 </t>
  </si>
  <si>
    <t>Grilles de ventilation basse, y compris cour anglaise</t>
  </si>
  <si>
    <t>U</t>
  </si>
  <si>
    <t>ART</t>
  </si>
  <si>
    <t>MIP-X007</t>
  </si>
  <si>
    <t xml:space="preserve">7.5 2 </t>
  </si>
  <si>
    <t>Pénétrations / Réservations dans bâtiment</t>
  </si>
  <si>
    <t>ENS</t>
  </si>
  <si>
    <t>ART</t>
  </si>
  <si>
    <t>MIP-X006</t>
  </si>
  <si>
    <t xml:space="preserve">7.5 3 </t>
  </si>
  <si>
    <t>Barrière étanche</t>
  </si>
  <si>
    <t>ML</t>
  </si>
  <si>
    <t>ART</t>
  </si>
  <si>
    <t>BARRETAN</t>
  </si>
  <si>
    <t xml:space="preserve">7.5 4 </t>
  </si>
  <si>
    <t>Protection des maçonneries enterrées</t>
  </si>
  <si>
    <t>M2</t>
  </si>
  <si>
    <t>ART</t>
  </si>
  <si>
    <t>ASA-J219</t>
  </si>
  <si>
    <t>Total FONDATIONS SUPERFICIELLES</t>
  </si>
  <si>
    <t>STOT</t>
  </si>
  <si>
    <t>8</t>
  </si>
  <si>
    <t>PLANCHERS BAS / DALLAGES</t>
  </si>
  <si>
    <t>CH3</t>
  </si>
  <si>
    <t>GO</t>
  </si>
  <si>
    <t>8.1</t>
  </si>
  <si>
    <t>PLANCHER A POUTRELLES ET HOURDIS ISOLANTS</t>
  </si>
  <si>
    <t>CH4</t>
  </si>
  <si>
    <t>GO</t>
  </si>
  <si>
    <t xml:space="preserve">8.1 1 </t>
  </si>
  <si>
    <t>Plancher poutrelles / hourdis polystyrène (R=4.00 m².°C/W)</t>
  </si>
  <si>
    <t>M2</t>
  </si>
  <si>
    <t>ART</t>
  </si>
  <si>
    <t>MPI-R104</t>
  </si>
  <si>
    <t>8.2</t>
  </si>
  <si>
    <t>DALLAGE SUR TERRE PLEIN</t>
  </si>
  <si>
    <t>CH4</t>
  </si>
  <si>
    <t>GO</t>
  </si>
  <si>
    <t xml:space="preserve">8.2 1 </t>
  </si>
  <si>
    <t xml:space="preserve">Forme en tout-venant sous dallages </t>
  </si>
  <si>
    <t>M3</t>
  </si>
  <si>
    <t>ART</t>
  </si>
  <si>
    <t>MPI-A579</t>
  </si>
  <si>
    <t xml:space="preserve">8.2 2 </t>
  </si>
  <si>
    <t>Mise à la côte de regards existants</t>
  </si>
  <si>
    <t>ENS</t>
  </si>
  <si>
    <t>ART</t>
  </si>
  <si>
    <t>MIP-J039</t>
  </si>
  <si>
    <t xml:space="preserve">8.2 3 </t>
  </si>
  <si>
    <t>Dallage béton finition brute (ép.13cm)</t>
  </si>
  <si>
    <t>M2</t>
  </si>
  <si>
    <t>ART</t>
  </si>
  <si>
    <t>MPI-S676</t>
  </si>
  <si>
    <t>Total PLANCHERS BAS / DALLAGES</t>
  </si>
  <si>
    <t>STOT</t>
  </si>
  <si>
    <t>9</t>
  </si>
  <si>
    <t>MACONNERIES / ÉLÉVATIONS / SUPERSTRUCTURES</t>
  </si>
  <si>
    <t>CH3</t>
  </si>
  <si>
    <t>GO</t>
  </si>
  <si>
    <t>9.1</t>
  </si>
  <si>
    <t>MACONNERIES D'AGGLOS CREUX DE BETON</t>
  </si>
  <si>
    <t>CH4</t>
  </si>
  <si>
    <t>GO</t>
  </si>
  <si>
    <t xml:space="preserve">9.1 1 </t>
  </si>
  <si>
    <t>Maçonneries d'agglos creux (ép.20cm)</t>
  </si>
  <si>
    <t>M2</t>
  </si>
  <si>
    <t>ART</t>
  </si>
  <si>
    <t>AGGCRE20</t>
  </si>
  <si>
    <t>9.2</t>
  </si>
  <si>
    <t>OUVRAGES COMPLÉMENTAIRES EN BÉTON ARMÉ</t>
  </si>
  <si>
    <t>CH4</t>
  </si>
  <si>
    <t>9.2.1</t>
  </si>
  <si>
    <t>LINTEAUX</t>
  </si>
  <si>
    <t>CH5</t>
  </si>
  <si>
    <t xml:space="preserve">9.2.1 1 </t>
  </si>
  <si>
    <t>Béton pour linteaux</t>
  </si>
  <si>
    <t>M3</t>
  </si>
  <si>
    <t>ART</t>
  </si>
  <si>
    <t>MPI-O443</t>
  </si>
  <si>
    <t xml:space="preserve">9.2.1 2 </t>
  </si>
  <si>
    <t>Coffrage pour linteaux</t>
  </si>
  <si>
    <t>M2</t>
  </si>
  <si>
    <t>ART</t>
  </si>
  <si>
    <t>MPI-O444</t>
  </si>
  <si>
    <t xml:space="preserve">9.2.1 3 </t>
  </si>
  <si>
    <t>Aciers d'armatures pour linteaux</t>
  </si>
  <si>
    <t>KG</t>
  </si>
  <si>
    <t>ART</t>
  </si>
  <si>
    <t>MPI-O445</t>
  </si>
  <si>
    <t>9.2.2</t>
  </si>
  <si>
    <t>POTEAUX</t>
  </si>
  <si>
    <t>CH5</t>
  </si>
  <si>
    <t xml:space="preserve">9.2.2 1 </t>
  </si>
  <si>
    <t>Béton pour poteaux</t>
  </si>
  <si>
    <t>M3</t>
  </si>
  <si>
    <t>ART</t>
  </si>
  <si>
    <t>MPI-O449</t>
  </si>
  <si>
    <t xml:space="preserve">9.2.2 2 </t>
  </si>
  <si>
    <t>Coffrage pour poteaux</t>
  </si>
  <si>
    <t>M2</t>
  </si>
  <si>
    <t>ART</t>
  </si>
  <si>
    <t>MPI-O450</t>
  </si>
  <si>
    <t xml:space="preserve">9.2.2 3 </t>
  </si>
  <si>
    <t>Aciers d'armatures pour poteaux</t>
  </si>
  <si>
    <t>KG</t>
  </si>
  <si>
    <t>ART</t>
  </si>
  <si>
    <t>MPI-O451</t>
  </si>
  <si>
    <t>9.2.3</t>
  </si>
  <si>
    <t>RAIDISSEURS</t>
  </si>
  <si>
    <t>CH5</t>
  </si>
  <si>
    <t xml:space="preserve">9.2.3 1 </t>
  </si>
  <si>
    <t>Pour Mémoire : Réalisation des raidisseurs en béton armé inclus dans les élévations</t>
  </si>
  <si>
    <t>PM</t>
  </si>
  <si>
    <t>ART</t>
  </si>
  <si>
    <t>MPI-D161</t>
  </si>
  <si>
    <t>9.2.4</t>
  </si>
  <si>
    <t>POUTRES</t>
  </si>
  <si>
    <t>CH5</t>
  </si>
  <si>
    <t xml:space="preserve">9.2.4 1 </t>
  </si>
  <si>
    <t>Béton pour poutres</t>
  </si>
  <si>
    <t>M3</t>
  </si>
  <si>
    <t>ART</t>
  </si>
  <si>
    <t>MPI-O446</t>
  </si>
  <si>
    <t xml:space="preserve">9.2.4 2 </t>
  </si>
  <si>
    <t>Coffrage pour poutres</t>
  </si>
  <si>
    <t>M2</t>
  </si>
  <si>
    <t>ART</t>
  </si>
  <si>
    <t>MPI-O447</t>
  </si>
  <si>
    <t xml:space="preserve">9.2.4 3 </t>
  </si>
  <si>
    <t>Aciers d'armatures pour poutres</t>
  </si>
  <si>
    <t>KG</t>
  </si>
  <si>
    <t>ART</t>
  </si>
  <si>
    <t>MPI-O448</t>
  </si>
  <si>
    <t>9.2.5</t>
  </si>
  <si>
    <t>CHAINAGES</t>
  </si>
  <si>
    <t>CH5</t>
  </si>
  <si>
    <t xml:space="preserve">9.2.5 1 </t>
  </si>
  <si>
    <t>Béton pour chaînages</t>
  </si>
  <si>
    <t>M3</t>
  </si>
  <si>
    <t>ART</t>
  </si>
  <si>
    <t>MIP-M179</t>
  </si>
  <si>
    <t xml:space="preserve">9.2.5 2 </t>
  </si>
  <si>
    <t>Coffrage pour chaînages</t>
  </si>
  <si>
    <t>M2</t>
  </si>
  <si>
    <t>ART</t>
  </si>
  <si>
    <t>MPI-O453</t>
  </si>
  <si>
    <t xml:space="preserve">9.2.5 3 </t>
  </si>
  <si>
    <t>Aciers d'armatures pour chaînages</t>
  </si>
  <si>
    <t>KG</t>
  </si>
  <si>
    <t>ART</t>
  </si>
  <si>
    <t>MPI-O454</t>
  </si>
  <si>
    <t>9.3</t>
  </si>
  <si>
    <t>PLANCHER A POUTRELLES ET HOURDIS NON ISOLANTS</t>
  </si>
  <si>
    <t>CH4</t>
  </si>
  <si>
    <t>GO</t>
  </si>
  <si>
    <t xml:space="preserve">9.3 1 </t>
  </si>
  <si>
    <t>Plancher poutrelles / hourdis creux béton : type 13 + 4</t>
  </si>
  <si>
    <t>M2</t>
  </si>
  <si>
    <t>ART</t>
  </si>
  <si>
    <t>MPI-S130</t>
  </si>
  <si>
    <t>9.4</t>
  </si>
  <si>
    <t>APPUIS ET SEUILS EN PIERRES DE BAIES EN FACADE</t>
  </si>
  <si>
    <t>CH4</t>
  </si>
  <si>
    <t>GO</t>
  </si>
  <si>
    <t xml:space="preserve">9.4 1 </t>
  </si>
  <si>
    <t>Seuils en pierres de taille pour portes et ensembles menuisés</t>
  </si>
  <si>
    <t>ML</t>
  </si>
  <si>
    <t>ART</t>
  </si>
  <si>
    <t>MPI-A652</t>
  </si>
  <si>
    <t xml:space="preserve">9.4 2 </t>
  </si>
  <si>
    <t>Appuis en pierres pour baies sur allège</t>
  </si>
  <si>
    <t>ML</t>
  </si>
  <si>
    <t>ART</t>
  </si>
  <si>
    <t>MPI-A655</t>
  </si>
  <si>
    <t>9.5</t>
  </si>
  <si>
    <t>TRAVAUX DIVERS</t>
  </si>
  <si>
    <t>CH4</t>
  </si>
  <si>
    <t>GO</t>
  </si>
  <si>
    <t xml:space="preserve">9.5 1 </t>
  </si>
  <si>
    <t>Socles anti-vibratile en béton</t>
  </si>
  <si>
    <t>M2</t>
  </si>
  <si>
    <t>ART</t>
  </si>
  <si>
    <t>ASA-E617</t>
  </si>
  <si>
    <t xml:space="preserve">9.5 2 </t>
  </si>
  <si>
    <t>Joint de dilatation coupe-feu</t>
  </si>
  <si>
    <t>ML</t>
  </si>
  <si>
    <t>ART</t>
  </si>
  <si>
    <t>MPI-B878</t>
  </si>
  <si>
    <t xml:space="preserve">9.5 3 </t>
  </si>
  <si>
    <t>Pose et scellement des grilles de ventilation</t>
  </si>
  <si>
    <t>U</t>
  </si>
  <si>
    <t>ART</t>
  </si>
  <si>
    <t>SCEFERME</t>
  </si>
  <si>
    <t xml:space="preserve">9.5 4 </t>
  </si>
  <si>
    <t>Pose et scellement des bâtis de portes 2 vantaux</t>
  </si>
  <si>
    <t>U</t>
  </si>
  <si>
    <t>ART</t>
  </si>
  <si>
    <t>CYC-L183</t>
  </si>
  <si>
    <t>Total MACONNERIES / ÉLÉVATIONS / SUPERSTRUCTURES</t>
  </si>
  <si>
    <t>STOT</t>
  </si>
  <si>
    <t>10</t>
  </si>
  <si>
    <t>CANALISATIONS ENTERRÉES SOUS BÂTIMENT &amp; EXTÉRIEURS</t>
  </si>
  <si>
    <t>CH3</t>
  </si>
  <si>
    <t>GO</t>
  </si>
  <si>
    <t xml:space="preserve">10 1 </t>
  </si>
  <si>
    <t>Fouilles en tranchées pour réseaux isolés dans dallage en béton armé</t>
  </si>
  <si>
    <t>ML</t>
  </si>
  <si>
    <t>ART</t>
  </si>
  <si>
    <t>MPI-U649</t>
  </si>
  <si>
    <t xml:space="preserve">10 2 </t>
  </si>
  <si>
    <t>Percements d'ouvrages en infrastructure pour passage des réseaux</t>
  </si>
  <si>
    <t>U</t>
  </si>
  <si>
    <t>ART</t>
  </si>
  <si>
    <t>MIP-V865</t>
  </si>
  <si>
    <t xml:space="preserve">10 3 </t>
  </si>
  <si>
    <t>Reprises de dallages au droit des tranchées</t>
  </si>
  <si>
    <t>ML</t>
  </si>
  <si>
    <t>ART</t>
  </si>
  <si>
    <t>MIP-L650</t>
  </si>
  <si>
    <t xml:space="preserve">10 4 </t>
  </si>
  <si>
    <t>Fouilles en tranchées pour réseaux isolés</t>
  </si>
  <si>
    <t>ML</t>
  </si>
  <si>
    <t>ART</t>
  </si>
  <si>
    <t>MPI-N260</t>
  </si>
  <si>
    <t xml:space="preserve">10 5 </t>
  </si>
  <si>
    <t>Tuyau PVC Ø 100 à 150mm</t>
  </si>
  <si>
    <t>ML</t>
  </si>
  <si>
    <t>ART</t>
  </si>
  <si>
    <t>MPI-N268</t>
  </si>
  <si>
    <t xml:space="preserve">10 6 </t>
  </si>
  <si>
    <t>Regard pied de chutes EU/EV</t>
  </si>
  <si>
    <t>U</t>
  </si>
  <si>
    <t>ART</t>
  </si>
  <si>
    <t>MPI-O764</t>
  </si>
  <si>
    <t xml:space="preserve">10 7 </t>
  </si>
  <si>
    <t>Branchement sur réseau existant</t>
  </si>
  <si>
    <t>ENS</t>
  </si>
  <si>
    <t>ART</t>
  </si>
  <si>
    <t>ASA-K861</t>
  </si>
  <si>
    <t>Total CANALISATIONS ENTERRÉES SOUS BÂTIMENT &amp; EXTÉRIEURS</t>
  </si>
  <si>
    <t>STOT</t>
  </si>
  <si>
    <t>11</t>
  </si>
  <si>
    <t>INTERVENTIONS SUR OUVRAGES DE STRUCTURE EXISTANTS</t>
  </si>
  <si>
    <t>CH3</t>
  </si>
  <si>
    <t>GO</t>
  </si>
  <si>
    <t>11.1</t>
  </si>
  <si>
    <t>SOUS OEUVRE / REPRISES</t>
  </si>
  <si>
    <t>CH4</t>
  </si>
  <si>
    <t>GO</t>
  </si>
  <si>
    <t xml:space="preserve">11.1 1 </t>
  </si>
  <si>
    <t>Bouchement total de baies</t>
  </si>
  <si>
    <t>U</t>
  </si>
  <si>
    <t>ART</t>
  </si>
  <si>
    <t>MPI-G074</t>
  </si>
  <si>
    <t xml:space="preserve">11.1 2 </t>
  </si>
  <si>
    <t>Démolition d'allège sur châssis en façade</t>
  </si>
  <si>
    <t>U</t>
  </si>
  <si>
    <t>ART</t>
  </si>
  <si>
    <t>MPI-Q336</t>
  </si>
  <si>
    <t xml:space="preserve">11.1 3 </t>
  </si>
  <si>
    <t>Création d'un passage pour porte intérieure 1m46 x 2m04ht.</t>
  </si>
  <si>
    <t>U</t>
  </si>
  <si>
    <t>ART</t>
  </si>
  <si>
    <t>GBR-A276</t>
  </si>
  <si>
    <t xml:space="preserve">11.1 4 </t>
  </si>
  <si>
    <t>Création d'un passage libre 2m00 x 2m45ht.</t>
  </si>
  <si>
    <t>U</t>
  </si>
  <si>
    <t>ART</t>
  </si>
  <si>
    <t>MPI-U592</t>
  </si>
  <si>
    <t xml:space="preserve">11.1 5 </t>
  </si>
  <si>
    <t>Création d'un passage pour châssis de 3m02 x 3m07ht.</t>
  </si>
  <si>
    <t>U</t>
  </si>
  <si>
    <t>ART</t>
  </si>
  <si>
    <t>STG-A103</t>
  </si>
  <si>
    <t xml:space="preserve">11.1 6 </t>
  </si>
  <si>
    <t>Création d'un passage pour châssis de 7m00 x 3m07ht.</t>
  </si>
  <si>
    <t>U</t>
  </si>
  <si>
    <t>ART</t>
  </si>
  <si>
    <t>CYC-R323</t>
  </si>
  <si>
    <t>11.2</t>
  </si>
  <si>
    <t>PERCEMENTS / REPRISES</t>
  </si>
  <si>
    <t>CH4</t>
  </si>
  <si>
    <t>GO</t>
  </si>
  <si>
    <t xml:space="preserve">11.2 1 </t>
  </si>
  <si>
    <t>Percements de murs pour passages de poutres bois 10 x 25ht.</t>
  </si>
  <si>
    <t>U</t>
  </si>
  <si>
    <t>ART</t>
  </si>
  <si>
    <t>MIP-Z532</t>
  </si>
  <si>
    <t xml:space="preserve">11.2 2 </t>
  </si>
  <si>
    <t>Réalisation de sommiers BA dans maçonneries existantes</t>
  </si>
  <si>
    <t>U</t>
  </si>
  <si>
    <t>ART</t>
  </si>
  <si>
    <t>DCA-D344</t>
  </si>
  <si>
    <t xml:space="preserve">11.2 3 </t>
  </si>
  <si>
    <t>Percements de murs ou planchers et raccords jusqu'à 40cm x 40cm</t>
  </si>
  <si>
    <t>U</t>
  </si>
  <si>
    <t>ART</t>
  </si>
  <si>
    <t>PERMUJ30</t>
  </si>
  <si>
    <t>Total INTERVENTIONS SUR OUVRAGES DE STRUCTURE EXISTANTS</t>
  </si>
  <si>
    <t>STOT</t>
  </si>
  <si>
    <t>12</t>
  </si>
  <si>
    <t>REMISE EN ÉTAT APRES TRAVAUX</t>
  </si>
  <si>
    <t>CH3</t>
  </si>
  <si>
    <t xml:space="preserve">12 1 </t>
  </si>
  <si>
    <t>Reprofilage et reprise des pieds de façade</t>
  </si>
  <si>
    <t>ML</t>
  </si>
  <si>
    <t>ART</t>
  </si>
  <si>
    <t>MPI-S968</t>
  </si>
  <si>
    <t xml:space="preserve">12 2 </t>
  </si>
  <si>
    <t>Raccords / Reprises de clôtures métalliques</t>
  </si>
  <si>
    <t>ENS</t>
  </si>
  <si>
    <t>ART</t>
  </si>
  <si>
    <t>MIP-J194</t>
  </si>
  <si>
    <t>Total REMISE EN ÉTAT APRES TRAVAUX</t>
  </si>
  <si>
    <t>STOT</t>
  </si>
  <si>
    <t>Montant HT du Lot N°01 GROS OEUVRE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</si>
  <si>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</si>
  <si>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</si>
  <si>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</si>
  <si>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</si>
  <si>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</si>
  <si>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</si>
  <si>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</si>
  <si>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</si>
  <si>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Montant en €</t>
  </si>
  <si>
    <t>CHARPENTE / COUVERTURE</t>
  </si>
  <si>
    <t>CH2</t>
  </si>
  <si>
    <t>3</t>
  </si>
  <si>
    <t>ÉTUDE D'EXÉCUTION / ÉCHAFAUDAGES</t>
  </si>
  <si>
    <t>CH3</t>
  </si>
  <si>
    <t>GO</t>
  </si>
  <si>
    <t xml:space="preserve">3 1 </t>
  </si>
  <si>
    <t>Études d'exécution de charpente bois</t>
  </si>
  <si>
    <t>ENS</t>
  </si>
  <si>
    <t>ART</t>
  </si>
  <si>
    <t>MIP-S683</t>
  </si>
  <si>
    <t xml:space="preserve">3 2 </t>
  </si>
  <si>
    <t>Échafaudage vertical tubulaire : Pour mémoire - à la charge du lot Gros Oeuvre</t>
  </si>
  <si>
    <t>PM</t>
  </si>
  <si>
    <t>ART</t>
  </si>
  <si>
    <t>MIP-Z525</t>
  </si>
  <si>
    <t>Total ÉTUDE D'EXÉCUTION / ÉCHAFAUDAGES</t>
  </si>
  <si>
    <t>STOT</t>
  </si>
  <si>
    <t>4</t>
  </si>
  <si>
    <t>CHARPENTE TRADITIONNELLE BOIS</t>
  </si>
  <si>
    <t>CH3</t>
  </si>
  <si>
    <t>CHA</t>
  </si>
  <si>
    <t>4.1</t>
  </si>
  <si>
    <t>EXISTANT &amp; DÉBORDS DE TOITURE</t>
  </si>
  <si>
    <t>CH4</t>
  </si>
  <si>
    <t xml:space="preserve">4.1 1 </t>
  </si>
  <si>
    <t>Poutres lamellé-collé : 10 x 25ht. (lg.9m40)</t>
  </si>
  <si>
    <t>ML</t>
  </si>
  <si>
    <t>ART</t>
  </si>
  <si>
    <t>MIP-Z527</t>
  </si>
  <si>
    <t xml:space="preserve">4.1 2 </t>
  </si>
  <si>
    <t>Poutres lamellé-collé : 10 x 25ht. (lg.0m80)</t>
  </si>
  <si>
    <t>ML</t>
  </si>
  <si>
    <t>ART</t>
  </si>
  <si>
    <t>MPI-U340</t>
  </si>
  <si>
    <t xml:space="preserve">4.1 3 </t>
  </si>
  <si>
    <t>Pannes courantes en bois massif</t>
  </si>
  <si>
    <t>ML</t>
  </si>
  <si>
    <t>ART</t>
  </si>
  <si>
    <t>MIP-Z528</t>
  </si>
  <si>
    <t xml:space="preserve">4.1 4 </t>
  </si>
  <si>
    <t>Chevrons en bois massif</t>
  </si>
  <si>
    <t>ML</t>
  </si>
  <si>
    <t>ART</t>
  </si>
  <si>
    <t>MIP-Z529</t>
  </si>
  <si>
    <t xml:space="preserve">4.1 5 </t>
  </si>
  <si>
    <t>Laine de roche (ep.220mm)</t>
  </si>
  <si>
    <t>M2</t>
  </si>
  <si>
    <t>ART</t>
  </si>
  <si>
    <t>CYC-L915</t>
  </si>
  <si>
    <t xml:space="preserve">4.1 6 </t>
  </si>
  <si>
    <t>Renfort d'about de toiture pour chéneau encaissé</t>
  </si>
  <si>
    <t>ML</t>
  </si>
  <si>
    <t>ART</t>
  </si>
  <si>
    <t>MPI-A590</t>
  </si>
  <si>
    <t>4.2</t>
  </si>
  <si>
    <t>EXTENSION &amp; DÉBORDS DE TOITURE</t>
  </si>
  <si>
    <t>CH4</t>
  </si>
  <si>
    <t xml:space="preserve">4.2 1 </t>
  </si>
  <si>
    <t>Demi-fermes pour débords de toiture</t>
  </si>
  <si>
    <t>U</t>
  </si>
  <si>
    <t>ART</t>
  </si>
  <si>
    <t>MIP-Z526</t>
  </si>
  <si>
    <t xml:space="preserve">4.2 2 </t>
  </si>
  <si>
    <t>Pannes courantes en bois massif</t>
  </si>
  <si>
    <t>ML</t>
  </si>
  <si>
    <t>ART</t>
  </si>
  <si>
    <t>MPI-A003</t>
  </si>
  <si>
    <t xml:space="preserve">4.2 3 </t>
  </si>
  <si>
    <t>Pannes sablières en bois massif</t>
  </si>
  <si>
    <t>ML</t>
  </si>
  <si>
    <t>ART</t>
  </si>
  <si>
    <t>MPI-Q447</t>
  </si>
  <si>
    <t xml:space="preserve">4.2 4 </t>
  </si>
  <si>
    <t>Renfort d'about de toiture pour chéneau encaissé</t>
  </si>
  <si>
    <t>ML</t>
  </si>
  <si>
    <t>ART</t>
  </si>
  <si>
    <t>MIP-Z530</t>
  </si>
  <si>
    <t xml:space="preserve">4.2 5 </t>
  </si>
  <si>
    <t>Chevrons en bois massif</t>
  </si>
  <si>
    <t>ML</t>
  </si>
  <si>
    <t>ART</t>
  </si>
  <si>
    <t>MPI-S327</t>
  </si>
  <si>
    <t>Total CHARPENTE TRADITIONNELLE BOIS</t>
  </si>
  <si>
    <t>STOT</t>
  </si>
  <si>
    <t>5</t>
  </si>
  <si>
    <t>COUVERTURE EN TUILES TERRE CUITE</t>
  </si>
  <si>
    <t>CH3</t>
  </si>
  <si>
    <t xml:space="preserve">5 1 </t>
  </si>
  <si>
    <t>Panneaux OSB (ép.19mm)</t>
  </si>
  <si>
    <t>M2</t>
  </si>
  <si>
    <t>ART</t>
  </si>
  <si>
    <t>MPI-O236</t>
  </si>
  <si>
    <t xml:space="preserve">5 2 </t>
  </si>
  <si>
    <t>Tuiles Terre Cuite à double emboîtement vieillies sur liteaux</t>
  </si>
  <si>
    <t>M2</t>
  </si>
  <si>
    <t>ART</t>
  </si>
  <si>
    <t>ASA-K280</t>
  </si>
  <si>
    <t xml:space="preserve">5 3 </t>
  </si>
  <si>
    <t>Façon de faîtage sur closoir</t>
  </si>
  <si>
    <t>ML</t>
  </si>
  <si>
    <t>ART</t>
  </si>
  <si>
    <t>ASA-J251</t>
  </si>
  <si>
    <t xml:space="preserve">5 4 </t>
  </si>
  <si>
    <t>Façon de rives scellées de toiture</t>
  </si>
  <si>
    <t>ML</t>
  </si>
  <si>
    <t>ART</t>
  </si>
  <si>
    <t>ASA-J252</t>
  </si>
  <si>
    <t xml:space="preserve">5 5 </t>
  </si>
  <si>
    <t>Ventilation sous couverture par châtières</t>
  </si>
  <si>
    <t>U</t>
  </si>
  <si>
    <t>ART</t>
  </si>
  <si>
    <t>MPI-R405</t>
  </si>
  <si>
    <t xml:space="preserve">5 6 </t>
  </si>
  <si>
    <t>Tuiles à douille vieillies</t>
  </si>
  <si>
    <t>U</t>
  </si>
  <si>
    <t>ART</t>
  </si>
  <si>
    <t>DCA-B996</t>
  </si>
  <si>
    <t>Total COUVERTURE EN TUILES TERRE CUITE</t>
  </si>
  <si>
    <t>STOT</t>
  </si>
  <si>
    <t>6</t>
  </si>
  <si>
    <t>ÉVACUATION DES EAUX PLUVIALES</t>
  </si>
  <si>
    <t>CH3</t>
  </si>
  <si>
    <t xml:space="preserve">6 1 </t>
  </si>
  <si>
    <t>Chéneaux encaissés en zinc sur caisson en bois</t>
  </si>
  <si>
    <t>ML</t>
  </si>
  <si>
    <t>ART</t>
  </si>
  <si>
    <t>MPI-M994</t>
  </si>
  <si>
    <t xml:space="preserve">6 2 </t>
  </si>
  <si>
    <t>Boîte à eau façonnée en zinc</t>
  </si>
  <si>
    <t>U</t>
  </si>
  <si>
    <t>ART</t>
  </si>
  <si>
    <t>MPI-X479</t>
  </si>
  <si>
    <t xml:space="preserve">6 3 </t>
  </si>
  <si>
    <t>Gouttière en Zinc : Développé 0m33</t>
  </si>
  <si>
    <t>ML</t>
  </si>
  <si>
    <t>ART</t>
  </si>
  <si>
    <t>G QAA007</t>
  </si>
  <si>
    <t xml:space="preserve">6 4 </t>
  </si>
  <si>
    <t>Tuyau de descente en Zinc : Diamètre 100mm</t>
  </si>
  <si>
    <t>ML</t>
  </si>
  <si>
    <t>ART</t>
  </si>
  <si>
    <t>G QMA003</t>
  </si>
  <si>
    <t xml:space="preserve">6 5 </t>
  </si>
  <si>
    <t>Dauphin en fonte droit ou coudé Ø 100</t>
  </si>
  <si>
    <t>U</t>
  </si>
  <si>
    <t>ART</t>
  </si>
  <si>
    <t>G QSA023</t>
  </si>
  <si>
    <t>Total ÉVACUATION DES EAUX PLUVIALES</t>
  </si>
  <si>
    <t>STOT</t>
  </si>
  <si>
    <t>Montant HT du Lot N°02 CHARPENTE / COUVERTURE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</si>
  <si>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</si>
  <si>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</si>
  <si>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</si>
  <si>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</si>
  <si>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</si>
  <si>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</si>
  <si>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</si>
  <si>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</si>
  <si>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Montant en €</t>
  </si>
  <si>
    <t>REVETEMENTS DE FACADES</t>
  </si>
  <si>
    <t>CH2</t>
  </si>
  <si>
    <t>3</t>
  </si>
  <si>
    <t>TRAVAUX PRÉPARATOIRES / INSTALLATIONS</t>
  </si>
  <si>
    <t>CH3</t>
  </si>
  <si>
    <t>GO</t>
  </si>
  <si>
    <t xml:space="preserve">3 1 </t>
  </si>
  <si>
    <t>Échafaudage vertical tubulaire : Pour mémoire - à la charge du lot Gros Oeuvre</t>
  </si>
  <si>
    <t>PM</t>
  </si>
  <si>
    <t>ART</t>
  </si>
  <si>
    <t>MPI-Q061</t>
  </si>
  <si>
    <t xml:space="preserve">3 2 </t>
  </si>
  <si>
    <t>Suppression saillies en façades</t>
  </si>
  <si>
    <t>ENS</t>
  </si>
  <si>
    <t>ART</t>
  </si>
  <si>
    <t>MPI-T162</t>
  </si>
  <si>
    <t xml:space="preserve">3 3 </t>
  </si>
  <si>
    <t>Décroutage d'enduit des soubassements</t>
  </si>
  <si>
    <t>M2</t>
  </si>
  <si>
    <t>ART</t>
  </si>
  <si>
    <t>MPI-H165</t>
  </si>
  <si>
    <t xml:space="preserve">3 4 </t>
  </si>
  <si>
    <t>Nettoyage de façade à eau froide sous pression</t>
  </si>
  <si>
    <t>M2</t>
  </si>
  <si>
    <t>ART</t>
  </si>
  <si>
    <t>MPI-Q339</t>
  </si>
  <si>
    <t xml:space="preserve">3 5 </t>
  </si>
  <si>
    <t>Traitement des fissures</t>
  </si>
  <si>
    <t>ML</t>
  </si>
  <si>
    <t>ART</t>
  </si>
  <si>
    <t>DCA-D350</t>
  </si>
  <si>
    <t>Total TRAVAUX PRÉPARATOIRES / INSTALLATIONS</t>
  </si>
  <si>
    <t>STOT</t>
  </si>
  <si>
    <t>4</t>
  </si>
  <si>
    <t>COMPLEXE D'ISOLATION THERMIQUE PAR L'EXTÉRIEUR</t>
  </si>
  <si>
    <t>CH3</t>
  </si>
  <si>
    <t xml:space="preserve">4 1 </t>
  </si>
  <si>
    <t>Isolation thermique par l'extérieur (ép.3cm)</t>
  </si>
  <si>
    <t>M2</t>
  </si>
  <si>
    <t>ART</t>
  </si>
  <si>
    <t>MPI-K130</t>
  </si>
  <si>
    <t>Total COMPLEXE D'ISOLATION THERMIQUE PAR L'EXTÉRIEUR</t>
  </si>
  <si>
    <t>STOT</t>
  </si>
  <si>
    <t>5</t>
  </si>
  <si>
    <t>ENDUIT MONOCOUCHE HYDRAULIQUE</t>
  </si>
  <si>
    <t>CH3</t>
  </si>
  <si>
    <t>GO</t>
  </si>
  <si>
    <t xml:space="preserve">5 1 </t>
  </si>
  <si>
    <t>Enduit monocouche hydraulique</t>
  </si>
  <si>
    <t>M2</t>
  </si>
  <si>
    <t>ART</t>
  </si>
  <si>
    <t>ENDMONO</t>
  </si>
  <si>
    <t xml:space="preserve">5 2 </t>
  </si>
  <si>
    <t>P.V. pour enduit sur faible largeur</t>
  </si>
  <si>
    <t>ML</t>
  </si>
  <si>
    <t>ART</t>
  </si>
  <si>
    <t>PVFAIBLA</t>
  </si>
  <si>
    <t xml:space="preserve">5 3 </t>
  </si>
  <si>
    <t>Joint de dilatation et (ou) d’étanchéité en façade</t>
  </si>
  <si>
    <t>ML</t>
  </si>
  <si>
    <t>ART</t>
  </si>
  <si>
    <t>JDFACADE</t>
  </si>
  <si>
    <t>Total ENDUIT MONOCOUCHE HYDRAULIQUE</t>
  </si>
  <si>
    <t>STOT</t>
  </si>
  <si>
    <t>6</t>
  </si>
  <si>
    <t>PEINTURES ET FINITIONS DES DÉBORDS DE TOITURES</t>
  </si>
  <si>
    <t>CH3</t>
  </si>
  <si>
    <t xml:space="preserve">6 1 </t>
  </si>
  <si>
    <t>Peinture extérieure satinée sur boiseries, finition B "Courante"</t>
  </si>
  <si>
    <t>M2</t>
  </si>
  <si>
    <t>ART</t>
  </si>
  <si>
    <t>MIP-Z518</t>
  </si>
  <si>
    <t>Total PEINTURES ET FINITIONS DES DÉBORDS DE TOITURES</t>
  </si>
  <si>
    <t>STOT</t>
  </si>
  <si>
    <t>Montant HT du Lot N°03 REVETEMENTS DE FACADES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</si>
  <si>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</si>
  <si>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</si>
  <si>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</si>
  <si>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</si>
  <si>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</si>
  <si>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</si>
  <si>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</si>
  <si>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</si>
  <si>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Montant en €</t>
  </si>
  <si>
    <t>MENUISERIES EXTÉRIEURES</t>
  </si>
  <si>
    <t>CH2</t>
  </si>
  <si>
    <t>3</t>
  </si>
  <si>
    <t>MENUISERIES EN ALUMINIUM LAQUÉ A RUPTURE DE PONT THERMIQUE</t>
  </si>
  <si>
    <t>CH3</t>
  </si>
  <si>
    <t xml:space="preserve">3 1 </t>
  </si>
  <si>
    <t>Repère ME1 : Ensemble d'entrée 3m02 x 3m07ht. Comprenant porte deux vantaux ouvrants à la française et châssis latéraux fixes, impostes fixes de l'ensemble avec traverses et montants intermédiaires</t>
  </si>
  <si>
    <t>U</t>
  </si>
  <si>
    <t>ART</t>
  </si>
  <si>
    <t>CYC-R319</t>
  </si>
  <si>
    <t xml:space="preserve">3 2 </t>
  </si>
  <si>
    <t>Repères ME2 et ME3 : Châssis 1m26 x 3m07ht. Fixe avec traverses intermédiaires</t>
  </si>
  <si>
    <t>U</t>
  </si>
  <si>
    <t>ART</t>
  </si>
  <si>
    <t>CYC-R318</t>
  </si>
  <si>
    <t xml:space="preserve">3 3 </t>
  </si>
  <si>
    <t>Repères ME4 à ME8 : Châssis 0m50 x 3m07ht. Fixe</t>
  </si>
  <si>
    <t>U</t>
  </si>
  <si>
    <t>ART</t>
  </si>
  <si>
    <t>CYC-R317</t>
  </si>
  <si>
    <t xml:space="preserve">3 4 </t>
  </si>
  <si>
    <t>Repère ME9 : Ensemble d'entrée 7m00 x 3m07ht. Comprenant porte deux vantaux ouvrants à la française et châssis latéraux fixes, impostes fixes de l'ensemble avec traverses et montants intermédiaires</t>
  </si>
  <si>
    <t>U</t>
  </si>
  <si>
    <t>ART</t>
  </si>
  <si>
    <t>CYC-R320</t>
  </si>
  <si>
    <t xml:space="preserve">3 5 </t>
  </si>
  <si>
    <t>Repères ME10, ME11 et ME12 : Châssis 0m80 x 3m07ht. Fixe à vitrage sablé</t>
  </si>
  <si>
    <t>U</t>
  </si>
  <si>
    <t>ART</t>
  </si>
  <si>
    <t>MIP-Y900</t>
  </si>
  <si>
    <t xml:space="preserve">3 6 </t>
  </si>
  <si>
    <t>Habillages de profilés métalliques de sous-oeuvre</t>
  </si>
  <si>
    <t>ML</t>
  </si>
  <si>
    <t>ART</t>
  </si>
  <si>
    <t>MPI-Z399</t>
  </si>
  <si>
    <t>Total MENUISERIES EN ALUMINIUM LAQUÉ A RUPTURE DE PONT THERMIQUE</t>
  </si>
  <si>
    <t>STOT</t>
  </si>
  <si>
    <t>4</t>
  </si>
  <si>
    <t>MENUISERIES EN ALUMINIUM LAQUE INTÉRIEURS</t>
  </si>
  <si>
    <t>CH3</t>
  </si>
  <si>
    <t xml:space="preserve">4 1 </t>
  </si>
  <si>
    <t>Repère EM1 : Ensemble menuisé 2m80 x 4m00 à 5m00ht. Comprenant porte deux vantaux ouvrants à la française, châssis latéraux et impostes fixes avec traverses et montants intermédiaires</t>
  </si>
  <si>
    <t>U</t>
  </si>
  <si>
    <t>ART</t>
  </si>
  <si>
    <t>MPI-K932</t>
  </si>
  <si>
    <t>Total MENUISERIES EN ALUMINIUM LAQUE INTÉRIEURS</t>
  </si>
  <si>
    <t>STOT</t>
  </si>
  <si>
    <t>5</t>
  </si>
  <si>
    <t>GRILLES DE VENTILATION ACOUSTIQUE EN FACADES</t>
  </si>
  <si>
    <t>CH3</t>
  </si>
  <si>
    <t xml:space="preserve">5 1 </t>
  </si>
  <si>
    <t>Grille de ventilation acoustique en façade 0m41 x 0m25</t>
  </si>
  <si>
    <t>U</t>
  </si>
  <si>
    <t>ART</t>
  </si>
  <si>
    <t>CYC-R322</t>
  </si>
  <si>
    <t xml:space="preserve">5 2 </t>
  </si>
  <si>
    <t>Grille de ventilation acoustique en façade 1m00 x 0m75</t>
  </si>
  <si>
    <t>U</t>
  </si>
  <si>
    <t>ART</t>
  </si>
  <si>
    <t>CYC-R321</t>
  </si>
  <si>
    <t xml:space="preserve">5 3 </t>
  </si>
  <si>
    <t>Grille de ventilation acoustique en façade 1m00 x 1m50</t>
  </si>
  <si>
    <t>U</t>
  </si>
  <si>
    <t>ART</t>
  </si>
  <si>
    <t>MIP-O701</t>
  </si>
  <si>
    <t>Total GRILLES DE VENTILATION ACOUSTIQUE EN FACADES</t>
  </si>
  <si>
    <t>STOT</t>
  </si>
  <si>
    <t>Montant HT du Lot N°04 MENUISERIES EXTÉRIEURES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</si>
  <si>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</si>
  <si>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</si>
  <si>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</si>
  <si>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</si>
  <si>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</si>
  <si>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</si>
  <si>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</si>
  <si>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</si>
  <si>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Montant en €</t>
  </si>
  <si>
    <t>DOUBLAGES / CLOISONS / FAUX PLAFONDS / MENUISERIES INTÉRIEURES</t>
  </si>
  <si>
    <t>CH2</t>
  </si>
  <si>
    <t>4</t>
  </si>
  <si>
    <t>DOUBLAGES ISOLANTS EN PLAQUES DE PLATRE SUR OSSATURE</t>
  </si>
  <si>
    <t>CH3</t>
  </si>
  <si>
    <t xml:space="preserve">4 1 </t>
  </si>
  <si>
    <t>Doublage thermique en plaques de silico-calcaire sur ossature et isolant 120mm</t>
  </si>
  <si>
    <t>M2</t>
  </si>
  <si>
    <t>ART</t>
  </si>
  <si>
    <t>CYC-L515</t>
  </si>
  <si>
    <t xml:space="preserve">4 2 </t>
  </si>
  <si>
    <t>Traitement étanche des pieds de doublages et Plaques Hydrofuges</t>
  </si>
  <si>
    <t>M2</t>
  </si>
  <si>
    <t>ART</t>
  </si>
  <si>
    <t>CYC-L535</t>
  </si>
  <si>
    <t xml:space="preserve">4 3 </t>
  </si>
  <si>
    <t>Plus-Value pour plaques acoustiques</t>
  </si>
  <si>
    <t>M2</t>
  </si>
  <si>
    <t>ART</t>
  </si>
  <si>
    <t>CYC-L538</t>
  </si>
  <si>
    <t>Total DOUBLAGES ISOLANTS EN PLAQUES DE PLATRE SUR OSSATURE</t>
  </si>
  <si>
    <t>STOT</t>
  </si>
  <si>
    <t>5</t>
  </si>
  <si>
    <t>ISOLATION ACOUSIQUE VERTICALE</t>
  </si>
  <si>
    <t>CH3</t>
  </si>
  <si>
    <t>GO</t>
  </si>
  <si>
    <t xml:space="preserve">5 1 </t>
  </si>
  <si>
    <t>Panneaux isolants acoustiques verticaux</t>
  </si>
  <si>
    <t>M2</t>
  </si>
  <si>
    <t>ART</t>
  </si>
  <si>
    <t>MIP-Z511</t>
  </si>
  <si>
    <t>Total ISOLATION ACOUSIQUE VERTICALE</t>
  </si>
  <si>
    <t>STOT</t>
  </si>
  <si>
    <t>6</t>
  </si>
  <si>
    <t>CLOISONS EN PLAQUES DE PLATRE SUR OSSATURE</t>
  </si>
  <si>
    <t>CH3</t>
  </si>
  <si>
    <t>PL</t>
  </si>
  <si>
    <t xml:space="preserve">6 1 </t>
  </si>
  <si>
    <t>Cloisons de distribution sur ossature métallique (ep.98mm)</t>
  </si>
  <si>
    <t>M2</t>
  </si>
  <si>
    <t>ART</t>
  </si>
  <si>
    <t>CYC-L673</t>
  </si>
  <si>
    <t xml:space="preserve">6 2 </t>
  </si>
  <si>
    <t>Habillage de WC suspendus</t>
  </si>
  <si>
    <t>U</t>
  </si>
  <si>
    <t>ART</t>
  </si>
  <si>
    <t>CYC-L718</t>
  </si>
  <si>
    <t xml:space="preserve">6 3 </t>
  </si>
  <si>
    <t>Traitement étanche des pieds de cloisons et Plaques Hydrofuges</t>
  </si>
  <si>
    <t>M2</t>
  </si>
  <si>
    <t>ART</t>
  </si>
  <si>
    <t>CYC-L715</t>
  </si>
  <si>
    <t xml:space="preserve">6 4 </t>
  </si>
  <si>
    <t>Pose et incorporation d'huisseries pour portes 1 vantail</t>
  </si>
  <si>
    <t>U</t>
  </si>
  <si>
    <t>ART</t>
  </si>
  <si>
    <t>CYC-L732</t>
  </si>
  <si>
    <t>Total CLOISONS EN PLAQUES DE PLATRE SUR OSSATURE</t>
  </si>
  <si>
    <t>STOT</t>
  </si>
  <si>
    <t>7</t>
  </si>
  <si>
    <t>HABILLAGES DE PAROIS VERTICALES</t>
  </si>
  <si>
    <t>CH3</t>
  </si>
  <si>
    <t xml:space="preserve">7 1 </t>
  </si>
  <si>
    <t>Habillage en plaques de plâtre (ép.13mm) collées</t>
  </si>
  <si>
    <t>M2</t>
  </si>
  <si>
    <t>ART</t>
  </si>
  <si>
    <t>CYC-L745</t>
  </si>
  <si>
    <t xml:space="preserve">7 2 </t>
  </si>
  <si>
    <t>Habillage en plaques de plâtre hydrofuges (ép.13mm) collées</t>
  </si>
  <si>
    <t>M2</t>
  </si>
  <si>
    <t>ART</t>
  </si>
  <si>
    <t>CYC-L749</t>
  </si>
  <si>
    <t>Total HABILLAGES DE PAROIS VERTICALES</t>
  </si>
  <si>
    <t>STOT</t>
  </si>
  <si>
    <t>8</t>
  </si>
  <si>
    <t>GAINES ET SOFFITES</t>
  </si>
  <si>
    <t>CH3</t>
  </si>
  <si>
    <t xml:space="preserve">8 1 </t>
  </si>
  <si>
    <t>Façon de gaines verticales</t>
  </si>
  <si>
    <t>M2</t>
  </si>
  <si>
    <t>ART</t>
  </si>
  <si>
    <t>CYC-L751</t>
  </si>
  <si>
    <t xml:space="preserve">8 2 </t>
  </si>
  <si>
    <t>Façon de soffites horizontales</t>
  </si>
  <si>
    <t>M2</t>
  </si>
  <si>
    <t>ART</t>
  </si>
  <si>
    <t>MIP-Z512</t>
  </si>
  <si>
    <t>Total GAINES ET SOFFITES</t>
  </si>
  <si>
    <t>STOT</t>
  </si>
  <si>
    <t>9</t>
  </si>
  <si>
    <t>FAUX PLAFONDS EN PLAQUES ET DALLES DE PLATRE SUR OSSATURE</t>
  </si>
  <si>
    <t>CH3</t>
  </si>
  <si>
    <t>9.1</t>
  </si>
  <si>
    <t>FAUX PLAFONDS HORIZONTAUX ACOUSTIQUES</t>
  </si>
  <si>
    <t>CH4</t>
  </si>
  <si>
    <t xml:space="preserve">9.1 1 </t>
  </si>
  <si>
    <t>Faux plafonds en dalles perforées 600 x 600</t>
  </si>
  <si>
    <t>M2</t>
  </si>
  <si>
    <t>ART</t>
  </si>
  <si>
    <t>CYC-L802</t>
  </si>
  <si>
    <t>9.2</t>
  </si>
  <si>
    <t>FAUX PLAFONDS HORIZONTAUX PLEINS</t>
  </si>
  <si>
    <t>CH4</t>
  </si>
  <si>
    <t xml:space="preserve">9.2 1 </t>
  </si>
  <si>
    <t>Faux plafond par plaque de plâtre type BA 13</t>
  </si>
  <si>
    <t>M2</t>
  </si>
  <si>
    <t>ART</t>
  </si>
  <si>
    <t>CYC-L791</t>
  </si>
  <si>
    <t xml:space="preserve">9.2 2 </t>
  </si>
  <si>
    <t>Faux plafond par plaque de plâtre type BA 13 hydrofuge</t>
  </si>
  <si>
    <t>M2</t>
  </si>
  <si>
    <t>ART</t>
  </si>
  <si>
    <t>CYC-L792</t>
  </si>
  <si>
    <t xml:space="preserve">9.2 3 </t>
  </si>
  <si>
    <t>Faux Plafond en plaques de plâtre de degré Coupe-Feu 1 heure</t>
  </si>
  <si>
    <t>M2</t>
  </si>
  <si>
    <t>ART</t>
  </si>
  <si>
    <t>CYC-L809</t>
  </si>
  <si>
    <t>9.3</t>
  </si>
  <si>
    <t>FAUX PLAFONDS RAMPANTS + ISOLATION THERMIQUE</t>
  </si>
  <si>
    <t>CH4</t>
  </si>
  <si>
    <t xml:space="preserve">9.3 1 </t>
  </si>
  <si>
    <t>Faux plafond rampant par plaques de plâtre type BA 13</t>
  </si>
  <si>
    <t>M2</t>
  </si>
  <si>
    <t>ART</t>
  </si>
  <si>
    <t>CYC-L786</t>
  </si>
  <si>
    <t xml:space="preserve">9.3 2 </t>
  </si>
  <si>
    <t>Laine de roche (ep.200mm)</t>
  </si>
  <si>
    <t>M2</t>
  </si>
  <si>
    <t>ART</t>
  </si>
  <si>
    <t>CYC-L914</t>
  </si>
  <si>
    <t>Total FAUX PLAFONDS EN PLAQUES ET DALLES DE PLATRE SUR OSSATURE</t>
  </si>
  <si>
    <t>STOT</t>
  </si>
  <si>
    <t>10</t>
  </si>
  <si>
    <t>FAUX PLAFONDS ET HABILLAGES BOIS INTÉRIEURS</t>
  </si>
  <si>
    <t>CH3</t>
  </si>
  <si>
    <t xml:space="preserve">10 1 </t>
  </si>
  <si>
    <t>Faux plafonds en lames bois + isolation phonique</t>
  </si>
  <si>
    <t>M2</t>
  </si>
  <si>
    <t>ART</t>
  </si>
  <si>
    <t>CYC-L883</t>
  </si>
  <si>
    <t xml:space="preserve">10 2 </t>
  </si>
  <si>
    <t>Habillages de soffites en planches bois</t>
  </si>
  <si>
    <t>M2</t>
  </si>
  <si>
    <t>ART</t>
  </si>
  <si>
    <t>CYC-L882</t>
  </si>
  <si>
    <t>Total FAUX PLAFONDS ET HABILLAGES BOIS INTÉRIEURS</t>
  </si>
  <si>
    <t>STOT</t>
  </si>
  <si>
    <t>11</t>
  </si>
  <si>
    <t>HABILLAGES DES DÉBORDS DE TOITURES EXTÉRIEURS</t>
  </si>
  <si>
    <t>CH3</t>
  </si>
  <si>
    <t xml:space="preserve">11 1 </t>
  </si>
  <si>
    <t>Habillages de sous-face en panneaux trois-plis (façade Sud)</t>
  </si>
  <si>
    <t>M2</t>
  </si>
  <si>
    <t>ART</t>
  </si>
  <si>
    <t>MIP-Z522</t>
  </si>
  <si>
    <t xml:space="preserve">11 2 </t>
  </si>
  <si>
    <t>Habillages des tympans en tôles métalliques (façade Sud)</t>
  </si>
  <si>
    <t>U</t>
  </si>
  <si>
    <t>ART</t>
  </si>
  <si>
    <t>MIP-Z524</t>
  </si>
  <si>
    <t>Total HABILLAGES DES DÉBORDS DE TOITURES EXTÉRIEURS</t>
  </si>
  <si>
    <t>STOT</t>
  </si>
  <si>
    <t>12</t>
  </si>
  <si>
    <t>BLOCS PORTES INTÉRIEURES</t>
  </si>
  <si>
    <t>CH3</t>
  </si>
  <si>
    <t>12.1</t>
  </si>
  <si>
    <t>PORTES PLEINES ISOPLANES A PEINDRE SUR HUISSERIES BOIS</t>
  </si>
  <si>
    <t>CH4</t>
  </si>
  <si>
    <t xml:space="preserve">12.1 1 </t>
  </si>
  <si>
    <t>Repères Pi1 et Pi5 : Porte 0m93 x 2m04ht. CF1/2heure</t>
  </si>
  <si>
    <t>U</t>
  </si>
  <si>
    <t>ART</t>
  </si>
  <si>
    <t>MPI-S374</t>
  </si>
  <si>
    <t xml:space="preserve">12.1 2 </t>
  </si>
  <si>
    <t>Repères Pi2 et Pi3 : Porte 0m93 x 2m04ht. pour Sanitaires</t>
  </si>
  <si>
    <t>U</t>
  </si>
  <si>
    <t>ART</t>
  </si>
  <si>
    <t>MPI-S799</t>
  </si>
  <si>
    <t xml:space="preserve">12.1 3 </t>
  </si>
  <si>
    <t>Repère Pi4 : Porte 1m46 x 2m04ht. CF 1/2h</t>
  </si>
  <si>
    <t>U</t>
  </si>
  <si>
    <t>ART</t>
  </si>
  <si>
    <t>MPI-T519</t>
  </si>
  <si>
    <t>12.2</t>
  </si>
  <si>
    <t>ÉQUIPEMENTS COMPLÉMENTAIRES</t>
  </si>
  <si>
    <t>CH4</t>
  </si>
  <si>
    <t xml:space="preserve">12.2 1 </t>
  </si>
  <si>
    <t>Organigramme des clés pour menuiseries intérieures et extérieures</t>
  </si>
  <si>
    <t>U</t>
  </si>
  <si>
    <t>ART</t>
  </si>
  <si>
    <t>MIP-V202</t>
  </si>
  <si>
    <t xml:space="preserve">12.2 2 </t>
  </si>
  <si>
    <t>Signalétiques des portes intérieures</t>
  </si>
  <si>
    <t>U</t>
  </si>
  <si>
    <t>ART</t>
  </si>
  <si>
    <t>MIP-E619</t>
  </si>
  <si>
    <t>Total BLOCS PORTES INTÉRIEURES</t>
  </si>
  <si>
    <t>STOT</t>
  </si>
  <si>
    <t>13</t>
  </si>
  <si>
    <t>FACADES &amp; TRAPPES TECHNIQUES</t>
  </si>
  <si>
    <t>CH3</t>
  </si>
  <si>
    <t xml:space="preserve">13 1 </t>
  </si>
  <si>
    <t>Façades de placards techniques TGBT 1m70 x 2m45ht.</t>
  </si>
  <si>
    <t>U</t>
  </si>
  <si>
    <t>ART</t>
  </si>
  <si>
    <t>MPI-G737</t>
  </si>
  <si>
    <t xml:space="preserve">13 2 </t>
  </si>
  <si>
    <t>Trappe d'accès aux combles CF1/2h (0m80 x 0m80)</t>
  </si>
  <si>
    <t>U</t>
  </si>
  <si>
    <t>ART</t>
  </si>
  <si>
    <t>MPI-O521</t>
  </si>
  <si>
    <t>Total FACADES &amp; TRAPPES TECHNIQUES</t>
  </si>
  <si>
    <t>STOT</t>
  </si>
  <si>
    <t>14</t>
  </si>
  <si>
    <t>OUVRAGES DIVERS DE MENUISERIES INTERIEURES</t>
  </si>
  <si>
    <t>CH3</t>
  </si>
  <si>
    <t>***</t>
  </si>
  <si>
    <t xml:space="preserve">14 1 </t>
  </si>
  <si>
    <t>Tablettes en médium sur habillages de WC suspendus</t>
  </si>
  <si>
    <t>ML</t>
  </si>
  <si>
    <t>ART</t>
  </si>
  <si>
    <t>MPI-J843</t>
  </si>
  <si>
    <t xml:space="preserve">14 2 </t>
  </si>
  <si>
    <t>Habillage de Joint de Dilatation en médium</t>
  </si>
  <si>
    <t>ML</t>
  </si>
  <si>
    <t>ART</t>
  </si>
  <si>
    <t>MPI-I635</t>
  </si>
  <si>
    <t xml:space="preserve">14 3 </t>
  </si>
  <si>
    <t>Plinthes "Iroko" (ht.10cm)</t>
  </si>
  <si>
    <t>ML</t>
  </si>
  <si>
    <t>ART</t>
  </si>
  <si>
    <t>K KAA029</t>
  </si>
  <si>
    <t>Total OUVRAGES DIVERS DE MENUISERIES INTERIEURES</t>
  </si>
  <si>
    <t>STOT</t>
  </si>
  <si>
    <t>15</t>
  </si>
  <si>
    <t>AGENCEMENTS / MOBILIERS</t>
  </si>
  <si>
    <t>CH3</t>
  </si>
  <si>
    <t xml:space="preserve">15 1 </t>
  </si>
  <si>
    <t>Comptoir pour office</t>
  </si>
  <si>
    <t>ENS</t>
  </si>
  <si>
    <t>ART</t>
  </si>
  <si>
    <t>MPI-S775</t>
  </si>
  <si>
    <t>Total AGENCEMENTS / MOBILIERS</t>
  </si>
  <si>
    <t>STOT</t>
  </si>
  <si>
    <t>Montant HT du Lot N°05 DOUBLAGES / CLOISONS / FAUX PLAFONDS / MENUISERIES INTÉRIEURES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</si>
  <si>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</si>
  <si>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</si>
  <si>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</si>
  <si>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</si>
  <si>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</si>
  <si>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</si>
  <si>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</si>
  <si>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</si>
  <si>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Montant en €</t>
  </si>
  <si>
    <t>CARRELAGE / FAÏENCE</t>
  </si>
  <si>
    <t>CH2</t>
  </si>
  <si>
    <t>3</t>
  </si>
  <si>
    <t>CARRELAGES AU SOL</t>
  </si>
  <si>
    <t>CH3</t>
  </si>
  <si>
    <t>3.1</t>
  </si>
  <si>
    <t>PRÉPARATION DES SUPPORTS</t>
  </si>
  <si>
    <t>CH4</t>
  </si>
  <si>
    <t>3.1.1</t>
  </si>
  <si>
    <t>LOCAUX EXISTANTS</t>
  </si>
  <si>
    <t>CH5</t>
  </si>
  <si>
    <t xml:space="preserve">3.1.1 1 </t>
  </si>
  <si>
    <t>Ragréage épais de sols existants</t>
  </si>
  <si>
    <t>M2</t>
  </si>
  <si>
    <t>ART</t>
  </si>
  <si>
    <t>MPI-F544</t>
  </si>
  <si>
    <t>3.1.2</t>
  </si>
  <si>
    <t>LOCAUX NEUFS</t>
  </si>
  <si>
    <t>CH5</t>
  </si>
  <si>
    <t xml:space="preserve">3.1.2 1 </t>
  </si>
  <si>
    <t>Ravoirage de sol</t>
  </si>
  <si>
    <t>M2</t>
  </si>
  <si>
    <t>ART</t>
  </si>
  <si>
    <t>ASA-I069</t>
  </si>
  <si>
    <t xml:space="preserve">3.1.2 2 </t>
  </si>
  <si>
    <t>Isolation thermique polystyrène (ép.10cm) et film polyane</t>
  </si>
  <si>
    <t>M2</t>
  </si>
  <si>
    <t>ART</t>
  </si>
  <si>
    <t>MIP-U541</t>
  </si>
  <si>
    <t xml:space="preserve">3.1.2 3 </t>
  </si>
  <si>
    <t>Chape hydraulique rapportée</t>
  </si>
  <si>
    <t>M2</t>
  </si>
  <si>
    <t>ART</t>
  </si>
  <si>
    <t>MPI-Q442</t>
  </si>
  <si>
    <t>3.2</t>
  </si>
  <si>
    <t>CARRELAGE AU SOL EN GRÈS CÉRAME</t>
  </si>
  <si>
    <t>CH4</t>
  </si>
  <si>
    <t xml:space="preserve">3.2 1 </t>
  </si>
  <si>
    <t>Carrelage Grès Cérame, pose collée, 60 x 60 cm</t>
  </si>
  <si>
    <t>M2</t>
  </si>
  <si>
    <t>ART</t>
  </si>
  <si>
    <t>MPI-A454</t>
  </si>
  <si>
    <t xml:space="preserve">3.2 2 </t>
  </si>
  <si>
    <t>Plinthes droites (ht.10cm) en grès cérame</t>
  </si>
  <si>
    <t>ML</t>
  </si>
  <si>
    <t>ART</t>
  </si>
  <si>
    <t>MPI-O226</t>
  </si>
  <si>
    <t>3.3</t>
  </si>
  <si>
    <t>OUVRAGES DIVERS</t>
  </si>
  <si>
    <t>CH4</t>
  </si>
  <si>
    <t xml:space="preserve">3.3 1 </t>
  </si>
  <si>
    <t>Couvre-joint de dilatation en sol</t>
  </si>
  <si>
    <t>ML</t>
  </si>
  <si>
    <t>ART</t>
  </si>
  <si>
    <t>R LGA001</t>
  </si>
  <si>
    <t xml:space="preserve">3.3 2 </t>
  </si>
  <si>
    <t>Couvre-joint de dilatation en sol (contre murs)</t>
  </si>
  <si>
    <t>ML</t>
  </si>
  <si>
    <t>ART</t>
  </si>
  <si>
    <t>MIP-K721</t>
  </si>
  <si>
    <t>Total CARRELAGES AU SOL</t>
  </si>
  <si>
    <t>STOT</t>
  </si>
  <si>
    <t>4</t>
  </si>
  <si>
    <t>REVETEMENTS MURAUX</t>
  </si>
  <si>
    <t>CH3</t>
  </si>
  <si>
    <t xml:space="preserve">4 1 </t>
  </si>
  <si>
    <t>Faïence couleur 25 x 40cm ou 25 x 45cm</t>
  </si>
  <si>
    <t>M2</t>
  </si>
  <si>
    <t>ART</t>
  </si>
  <si>
    <t>MPI-A054</t>
  </si>
  <si>
    <t>Total REVETEMENTS MURAUX</t>
  </si>
  <si>
    <t>STOT</t>
  </si>
  <si>
    <t>5</t>
  </si>
  <si>
    <t>REVÊTEMENTS EXTÉRIEURS</t>
  </si>
  <si>
    <t>CH3</t>
  </si>
  <si>
    <t xml:space="preserve">5 1 </t>
  </si>
  <si>
    <t>Revêtement des terrasses en dalles béton colorées : 50 x 50 cm</t>
  </si>
  <si>
    <t>M2</t>
  </si>
  <si>
    <t>ART</t>
  </si>
  <si>
    <t>R EJA009</t>
  </si>
  <si>
    <t>Total REVÊTEMENTS EXTÉRIEURS</t>
  </si>
  <si>
    <t>STOT</t>
  </si>
  <si>
    <t>Montant HT du Lot N°06 CARRELAGE / FAÏENCE</t>
  </si>
  <si>
    <t>TOTHT</t>
  </si>
  <si>
    <t>TVA</t>
  </si>
  <si>
    <t>Montant TTC</t>
  </si>
  <si>
    <t>TOTTTC</t>
  </si>
  <si>
    <t>U</t>
  </si>
  <si>
    <t>Quantité</t>
  </si>
  <si>
    <t>Quantité Entreprise</t>
  </si>
  <si>
    <t>Prix en €</t>
  </si>
  <si>
    <t>Montant en €</t>
  </si>
  <si>
    <t>PEINTURE / NETTOYAGE</t>
  </si>
  <si>
    <t>CH2</t>
  </si>
  <si>
    <t>3</t>
  </si>
  <si>
    <t>PEINTURES INTÉRIEURES</t>
  </si>
  <si>
    <t>CH3</t>
  </si>
  <si>
    <t>CHA</t>
  </si>
  <si>
    <t>3.1</t>
  </si>
  <si>
    <t>PEINTURE SUR CHARPENTE ET ASSIMILÉ</t>
  </si>
  <si>
    <t>CH4</t>
  </si>
  <si>
    <t>CHA</t>
  </si>
  <si>
    <t xml:space="preserve">3.1 1 </t>
  </si>
  <si>
    <t>Décapage et ponçage de fermettes existantes en bois</t>
  </si>
  <si>
    <t>M2</t>
  </si>
  <si>
    <t>ART</t>
  </si>
  <si>
    <t>MPI-S762</t>
  </si>
  <si>
    <t xml:space="preserve">3.1 2 </t>
  </si>
  <si>
    <t>Vernis intumescent satinée sur charpente bois, finition B "Courante"</t>
  </si>
  <si>
    <t>M2</t>
  </si>
  <si>
    <t>ART</t>
  </si>
  <si>
    <t>MIP-F037</t>
  </si>
  <si>
    <t>3.2</t>
  </si>
  <si>
    <t>PEINTURE SUR BOISERIES</t>
  </si>
  <si>
    <t>CH4</t>
  </si>
  <si>
    <t>CHA</t>
  </si>
  <si>
    <t xml:space="preserve">3.2 1 </t>
  </si>
  <si>
    <t>Peinture intérieure satinée sur boiseries, finition B "Courante"</t>
  </si>
  <si>
    <t>M2</t>
  </si>
  <si>
    <t>ART</t>
  </si>
  <si>
    <t>CYC-J303</t>
  </si>
  <si>
    <t>3.3</t>
  </si>
  <si>
    <t>PEINTURE SUR PAREMENTS EN PLAQUES DE PLÂTRE</t>
  </si>
  <si>
    <t>CH4</t>
  </si>
  <si>
    <t>CHA</t>
  </si>
  <si>
    <t xml:space="preserve">3.3 1 </t>
  </si>
  <si>
    <t>Peinture intérieure satinée sur plaques de plâtre, finition B "Courante"</t>
  </si>
  <si>
    <t>M2</t>
  </si>
  <si>
    <t>ART</t>
  </si>
  <si>
    <t>CYC-J300</t>
  </si>
  <si>
    <t>3.4</t>
  </si>
  <si>
    <t>PEINTURES DIVERSES</t>
  </si>
  <si>
    <t>CH4</t>
  </si>
  <si>
    <t>CHA</t>
  </si>
  <si>
    <t xml:space="preserve">3.4 1 </t>
  </si>
  <si>
    <t>Peinture sur canalisations apparentes</t>
  </si>
  <si>
    <t>ENS</t>
  </si>
  <si>
    <t>ART</t>
  </si>
  <si>
    <t>MPI-A276</t>
  </si>
  <si>
    <t>Total PEINTURES INTÉRIEURES</t>
  </si>
  <si>
    <t>STOT</t>
  </si>
  <si>
    <t>4</t>
  </si>
  <si>
    <t>NETTOYAGE DE RÉCÉPTION</t>
  </si>
  <si>
    <t>CH3</t>
  </si>
  <si>
    <t>CHA</t>
  </si>
  <si>
    <t xml:space="preserve">4 1 </t>
  </si>
  <si>
    <t>Nettoyage de réception de l'ensemble des locaux</t>
  </si>
  <si>
    <t>M2</t>
  </si>
  <si>
    <t>ART</t>
  </si>
  <si>
    <t>NETRECLO</t>
  </si>
  <si>
    <t>Total NETTOYAGE DE RÉCÉPTION</t>
  </si>
  <si>
    <t>STOT</t>
  </si>
  <si>
    <t>Montant HT du Lot N°07 PEINTURE / NETTOYAGE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</si>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</sst>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;\-#,##0.0;"/>
  </numFmts>
  <fonts count="1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1"/>
    </font>
    <font>
      <b/>
      <sz val="12"/>
      <color rgb="FFFF0000"/>
      <name val="Arial"/>
      <family val="1"/>
    </font>
    <font>
      <b/>
      <sz val="12"/>
      <color rgb="FF000000"/>
      <name val="Arial"/>
      <family val="1"/>
    </font>
    <font>
      <b/>
      <sz val="10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</patternFill>
    </fill>
  </fills>
  <borders count="38"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hair">
        <color rgb="FF000000"/>
      </right>
      <top/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medium">
        <color rgb="FF000000"/>
      </top>
      <bottom/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2" borderId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4" fillId="0" borderId="0" applyFill="0">
      <alignment horizontal="right" vertical="top" wrapText="1"/>
    </xf>
    <xf numFmtId="0" fontId="4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1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</cellStyleXfs>
  <cellXfs count="67">
    <xf numFmtId="0" fontId="0" fillId="0" borderId="0" xfId="0"/>
    <xf numFmtId="0" fontId="9" fillId="0" borderId="0" xfId="0" applyFont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164" fontId="0" fillId="0" borderId="13" xfId="0" applyNumberFormat="1" applyBorder="1" applyAlignment="1">
      <alignment horizontal="right" vertical="top" wrapText="1"/>
    </xf>
    <xf numFmtId="0" fontId="9" fillId="0" borderId="11" xfId="0" applyFont="1" applyBorder="1" applyAlignment="1">
      <alignment horizontal="left" vertical="top" wrapText="1"/>
    </xf>
    <xf numFmtId="164" fontId="0" fillId="0" borderId="9" xfId="0" applyNumberFormat="1" applyBorder="1" applyAlignment="1">
      <alignment horizontal="righ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8" xfId="0" applyBorder="1" applyAlignment="1">
      <alignment horizontal="left" vertical="top" wrapText="1"/>
    </xf>
    <xf numFmtId="164" fontId="0" fillId="0" borderId="6" xfId="0" applyNumberFormat="1" applyBorder="1" applyAlignment="1">
      <alignment horizontal="right" vertical="top" wrapText="1"/>
    </xf>
    <xf numFmtId="164" fontId="0" fillId="0" borderId="7" xfId="0" applyNumberFormat="1" applyBorder="1" applyAlignment="1">
      <alignment horizontal="right" vertical="top" wrapText="1"/>
    </xf>
    <xf numFmtId="0" fontId="0" fillId="0" borderId="5" xfId="0" applyBorder="1" applyAlignment="1">
      <alignment horizontal="left" vertical="top" wrapText="1"/>
    </xf>
    <xf numFmtId="164" fontId="9" fillId="0" borderId="3" xfId="0" applyNumberFormat="1" applyFont="1" applyBorder="1" applyAlignment="1">
      <alignment horizontal="right" vertical="top" wrapText="1"/>
    </xf>
    <xf numFmtId="164" fontId="9" fillId="0" borderId="2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4" xfId="0" applyBorder="1" applyAlignment="1">
      <alignment horizontal="center" vertical="top" wrapText="1"/>
    </xf>
    <xf numFmtId="0" fontId="9" fillId="0" borderId="35" xfId="0" applyFont="1" applyBorder="1" applyAlignment="1">
      <alignment horizontal="center" vertical="top" wrapText="1"/>
    </xf>
    <xf numFmtId="0" fontId="9" fillId="0" borderId="35" xfId="0" applyFont="1" applyBorder="1" applyAlignment="1">
      <alignment horizontal="right" vertical="top" wrapText="1"/>
    </xf>
    <xf numFmtId="0" fontId="0" fillId="0" borderId="29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3" fillId="0" borderId="19" xfId="6" applyBorder="1">
      <alignment horizontal="left" vertical="top" wrapText="1"/>
    </xf>
    <xf numFmtId="0" fontId="3" fillId="0" borderId="32" xfId="6" applyBorder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7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4" fillId="2" borderId="31" xfId="10" applyBorder="1">
      <alignment horizontal="left" vertical="top" wrapText="1"/>
    </xf>
    <xf numFmtId="0" fontId="4" fillId="2" borderId="30" xfId="10" applyBorder="1">
      <alignment horizontal="left" vertical="top" wrapText="1"/>
    </xf>
    <xf numFmtId="0" fontId="5" fillId="0" borderId="29" xfId="26" applyBorder="1">
      <alignment horizontal="left" vertical="top" wrapText="1"/>
    </xf>
    <xf numFmtId="0" fontId="5" fillId="0" borderId="28" xfId="26" applyBorder="1">
      <alignment horizontal="left" vertical="top" wrapText="1"/>
    </xf>
    <xf numFmtId="0" fontId="0" fillId="0" borderId="9" xfId="0" applyBorder="1" applyAlignment="1" applyProtection="1">
      <alignment horizontal="center" vertical="top"/>
      <protection locked="0"/>
    </xf>
    <xf numFmtId="165" fontId="0" fillId="0" borderId="9" xfId="0" applyNumberFormat="1" applyBorder="1" applyAlignment="1" applyProtection="1">
      <alignment horizontal="right" vertical="top" wrapText="1"/>
      <protection locked="0"/>
    </xf>
    <xf numFmtId="164" fontId="0" fillId="0" borderId="9" xfId="0" applyNumberFormat="1" applyBorder="1" applyAlignment="1" applyProtection="1">
      <alignment horizontal="right" vertical="top" wrapText="1"/>
      <protection locked="0"/>
    </xf>
    <xf numFmtId="164" fontId="0" fillId="0" borderId="27" xfId="0" applyNumberFormat="1" applyBorder="1" applyAlignment="1" applyProtection="1">
      <alignment horizontal="right" vertical="top" wrapText="1"/>
      <protection locked="0"/>
    </xf>
    <xf numFmtId="0" fontId="5" fillId="0" borderId="22" xfId="26" applyBorder="1">
      <alignment horizontal="left" vertical="top" wrapText="1"/>
    </xf>
    <xf numFmtId="0" fontId="5" fillId="0" borderId="26" xfId="26" applyBorder="1">
      <alignment horizontal="left" vertical="top" wrapText="1"/>
    </xf>
    <xf numFmtId="166" fontId="0" fillId="0" borderId="9" xfId="0" applyNumberFormat="1" applyBorder="1" applyAlignment="1" applyProtection="1">
      <alignment horizontal="right" vertical="top" wrapText="1"/>
      <protection locked="0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4" fillId="0" borderId="22" xfId="13" applyBorder="1" applyAlignment="1">
      <alignment horizontal="left" vertical="top" wrapText="1"/>
    </xf>
    <xf numFmtId="0" fontId="4" fillId="0" borderId="26" xfId="13" applyBorder="1">
      <alignment horizontal="right" vertical="top" wrapText="1"/>
    </xf>
    <xf numFmtId="164" fontId="0" fillId="0" borderId="25" xfId="0" applyNumberFormat="1" applyBorder="1" applyAlignment="1">
      <alignment horizontal="right" vertical="top" wrapText="1"/>
    </xf>
    <xf numFmtId="0" fontId="0" fillId="0" borderId="2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4" fillId="0" borderId="29" xfId="14" applyBorder="1">
      <alignment horizontal="left" vertical="top" wrapText="1"/>
    </xf>
    <xf numFmtId="0" fontId="4" fillId="0" borderId="28" xfId="14" applyBorder="1">
      <alignment horizontal="left" vertical="top" wrapText="1"/>
    </xf>
    <xf numFmtId="0" fontId="4" fillId="0" borderId="22" xfId="14" applyBorder="1">
      <alignment horizontal="left" vertical="top" wrapText="1"/>
    </xf>
    <xf numFmtId="0" fontId="4" fillId="0" borderId="26" xfId="14" applyBorder="1">
      <alignment horizontal="left" vertical="top" wrapText="1"/>
    </xf>
    <xf numFmtId="0" fontId="1" fillId="0" borderId="22" xfId="18" applyBorder="1">
      <alignment horizontal="left" vertical="top" wrapText="1"/>
    </xf>
    <xf numFmtId="0" fontId="1" fillId="0" borderId="26" xfId="18" applyBorder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164" fontId="9" fillId="0" borderId="0" xfId="0" applyNumberFormat="1" applyFont="1" applyAlignment="1">
      <alignment horizontal="right" vertical="top" wrapText="1"/>
    </xf>
    <xf numFmtId="165" fontId="10" fillId="3" borderId="0" xfId="0" applyNumberFormat="1" applyFont="1" applyFill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3" name="Forme1"/>
        <xdr:cNvSpPr/>
      </xdr:nvSpPr>
      <xdr:spPr>
        <a:xfrm>
          <a:off x="0" y="0"/>
          <a:ext cx="7067550" cy="12573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0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MS Shell Dlg"/>
            </a:rPr>
            <a:t>RÉAMÉNAGEMENT ET EXTENSION DE LA SALLE DES FÊTES - 84400 GARGAS</a:t>
          </a:r>
        </a:p>
        <a:p>
          <a:pPr algn="l"/>
          <a:endParaRPr sz="14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PHASE : DCE - DATE : octobre 2024</a:t>
          </a:r>
        </a:p>
        <a:p>
          <a:pPr algn="l"/>
          <a:endParaRPr sz="7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D.P.G.F. - Lot N°01 GROS OEUVRE</a:t>
          </a:r>
          <a:endParaRPr sz="1600" b="1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800" b="0" i="0">
              <a:solidFill>
                <a:srgbClr val="000000"/>
              </a:solidFill>
              <a:latin typeface="MS Shell Dlg"/>
            </a:rPr>
            <a:t>Les quantités dans la Décomposition du Prix Global et Forfaitaire sont données à titre indicatif. Elles doivent être vérifiées par l'entreprise, approuvées ou corrigées.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3" name="Forme1"/>
        <xdr:cNvSpPr/>
      </xdr:nvSpPr>
      <xdr:spPr>
        <a:xfrm>
          <a:off x="0" y="0"/>
          <a:ext cx="7067550" cy="12573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0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MS Shell Dlg"/>
            </a:rPr>
            <a:t>RÉAMÉNAGEMENT ET EXTENSION DE LA SALLE DES FÊTES - 84400 GARGAS</a:t>
          </a:r>
        </a:p>
        <a:p>
          <a:pPr algn="l"/>
          <a:endParaRPr sz="14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PHASE : DCE - DATE : octobre 2024</a:t>
          </a:r>
        </a:p>
        <a:p>
          <a:pPr algn="l"/>
          <a:endParaRPr sz="7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D.P.G.F. - Lot N°02 CHARPENTE / COUVERTURE</a:t>
          </a:r>
          <a:endParaRPr sz="1600" b="1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800" b="0" i="0">
              <a:solidFill>
                <a:srgbClr val="000000"/>
              </a:solidFill>
              <a:latin typeface="MS Shell Dlg"/>
            </a:rPr>
            <a:t>Les quantités dans la Décomposition du Prix Global et Forfaitaire sont données à titre indicatif. Elles doivent être vérifiées par l'entreprise, approuvées ou corrigées.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3" name="Forme1"/>
        <xdr:cNvSpPr/>
      </xdr:nvSpPr>
      <xdr:spPr>
        <a:xfrm>
          <a:off x="0" y="0"/>
          <a:ext cx="7067550" cy="12573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0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MS Shell Dlg"/>
            </a:rPr>
            <a:t>RÉAMÉNAGEMENT ET EXTENSION DE LA SALLE DES FÊTES - 84400 GARGAS</a:t>
          </a:r>
        </a:p>
        <a:p>
          <a:pPr algn="l"/>
          <a:endParaRPr sz="14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PHASE : DCE - DATE : octobre 2024</a:t>
          </a:r>
        </a:p>
        <a:p>
          <a:pPr algn="l"/>
          <a:endParaRPr sz="7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D.P.G.F. - Lot N°03 REVETEMENTS DE FACADES</a:t>
          </a:r>
          <a:endParaRPr sz="1600" b="1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800" b="0" i="0">
              <a:solidFill>
                <a:srgbClr val="000000"/>
              </a:solidFill>
              <a:latin typeface="MS Shell Dlg"/>
            </a:rPr>
            <a:t>Les quantités dans la Décomposition du Prix Global et Forfaitaire sont données à titre indicatif. Elles doivent être vérifiées par l'entreprise, approuvées ou corrigées.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3" name="Forme1"/>
        <xdr:cNvSpPr/>
      </xdr:nvSpPr>
      <xdr:spPr>
        <a:xfrm>
          <a:off x="0" y="0"/>
          <a:ext cx="7067550" cy="12573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0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MS Shell Dlg"/>
            </a:rPr>
            <a:t>RÉAMÉNAGEMENT ET EXTENSION DE LA SALLE DES FÊTES - 84400 GARGAS</a:t>
          </a:r>
        </a:p>
        <a:p>
          <a:pPr algn="l"/>
          <a:endParaRPr sz="14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PHASE : DCE - DATE : octobre 2024</a:t>
          </a:r>
        </a:p>
        <a:p>
          <a:pPr algn="l"/>
          <a:endParaRPr sz="7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D.P.G.F. - Lot N°04 MENUISERIES EXTÉRIEURES</a:t>
          </a:r>
          <a:endParaRPr sz="1600" b="1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800" b="0" i="0">
              <a:solidFill>
                <a:srgbClr val="000000"/>
              </a:solidFill>
              <a:latin typeface="MS Shell Dlg"/>
            </a:rPr>
            <a:t>Les quantités dans la Décomposition du Prix Global et Forfaitaire sont données à titre indicatif. Elles doivent être vérifiées par l'entreprise, approuvées ou corrigées.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0</xdr:row>
      <xdr:rowOff>1447800</xdr:rowOff>
    </xdr:to>
    <xdr:sp macro="" textlink="">
      <xdr:nvSpPr>
        <xdr:cNvPr id="3" name="Forme1"/>
        <xdr:cNvSpPr/>
      </xdr:nvSpPr>
      <xdr:spPr>
        <a:xfrm>
          <a:off x="0" y="0"/>
          <a:ext cx="7067550" cy="14478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0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MS Shell Dlg"/>
            </a:rPr>
            <a:t>RÉAMÉNAGEMENT ET EXTENSION DE LA SALLE DES FÊTES - 84400 GARGAS</a:t>
          </a:r>
        </a:p>
        <a:p>
          <a:pPr algn="l"/>
          <a:endParaRPr sz="14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PHASE : DCE - DATE : octobre 2024</a:t>
          </a:r>
        </a:p>
        <a:p>
          <a:pPr algn="l"/>
          <a:endParaRPr sz="7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D.P.G.F. - Lot N°05 DOUBLAGES / CLOISONS / FAUX PLAFONDS / MENUISERIES INTÉRIEURES</a:t>
          </a:r>
          <a:endParaRPr sz="1600" b="1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800" b="0" i="0">
              <a:solidFill>
                <a:srgbClr val="000000"/>
              </a:solidFill>
              <a:latin typeface="MS Shell Dlg"/>
            </a:rPr>
            <a:t>Les quantités dans la Décomposition du Prix Global et Forfaitaire sont données à titre indicatif. Elles doivent être vérifiées par l'entreprise, approuvées ou corrigées.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3" name="Forme1"/>
        <xdr:cNvSpPr/>
      </xdr:nvSpPr>
      <xdr:spPr>
        <a:xfrm>
          <a:off x="0" y="0"/>
          <a:ext cx="7067550" cy="12573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0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MS Shell Dlg"/>
            </a:rPr>
            <a:t>RÉAMÉNAGEMENT ET EXTENSION DE LA SALLE DES FÊTES - 84400 GARGAS</a:t>
          </a:r>
        </a:p>
        <a:p>
          <a:pPr algn="l"/>
          <a:endParaRPr sz="14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PHASE : DCE - DATE : octobre 2024</a:t>
          </a:r>
        </a:p>
        <a:p>
          <a:pPr algn="l"/>
          <a:endParaRPr sz="7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D.P.G.F. - Lot N°06 CARRELAGE / FAÏENCE</a:t>
          </a:r>
          <a:endParaRPr sz="1600" b="1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800" b="0" i="0">
              <a:solidFill>
                <a:srgbClr val="000000"/>
              </a:solidFill>
              <a:latin typeface="MS Shell Dlg"/>
            </a:rPr>
            <a:t>Les quantités dans la Décomposition du Prix Global et Forfaitaire sont données à titre indicatif. Elles doivent être vérifiées par l'entreprise, approuvées ou corrigées.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7</xdr:col>
      <xdr:colOff>0</xdr:colOff>
      <xdr:row>1</xdr:row>
      <xdr:rowOff>0</xdr:rowOff>
    </xdr:to>
    <xdr:sp macro="" textlink="">
      <xdr:nvSpPr>
        <xdr:cNvPr id="3" name="Forme1"/>
        <xdr:cNvSpPr/>
      </xdr:nvSpPr>
      <xdr:spPr>
        <a:xfrm>
          <a:off x="0" y="0"/>
          <a:ext cx="7067550" cy="125730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0" rtlCol="0" anchor="t"/>
        <a:lstStyle/>
        <a:p>
          <a:pPr algn="l"/>
          <a:r>
            <a:rPr lang="fr-FR" sz="1400" b="1" i="0">
              <a:solidFill>
                <a:srgbClr val="000000"/>
              </a:solidFill>
              <a:latin typeface="MS Shell Dlg"/>
            </a:rPr>
            <a:t>RÉAMÉNAGEMENT ET EXTENSION DE LA SALLE DES FÊTES - 84400 GARGAS</a:t>
          </a:r>
        </a:p>
        <a:p>
          <a:pPr algn="l"/>
          <a:endParaRPr sz="14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200" b="0" i="0">
              <a:solidFill>
                <a:srgbClr val="000000"/>
              </a:solidFill>
              <a:latin typeface="MS Shell Dlg"/>
            </a:rPr>
            <a:t>PHASE : DCE - DATE : octobre 2024</a:t>
          </a:r>
        </a:p>
        <a:p>
          <a:pPr algn="l"/>
          <a:endParaRPr sz="700" b="1">
            <a:solidFill>
              <a:srgbClr val="000000"/>
            </a:solidFill>
            <a:latin typeface="MS Shell Dlg"/>
          </a:endParaRPr>
        </a:p>
        <a:p>
          <a:pPr algn="l"/>
          <a:r>
            <a:rPr lang="fr-FR" sz="1600" b="1" i="0">
              <a:solidFill>
                <a:srgbClr val="000000"/>
              </a:solidFill>
              <a:latin typeface="MS Shell Dlg"/>
            </a:rPr>
            <a:t>D.P.G.F. - Lot N°07 PEINTURE / NETTOYAGE</a:t>
          </a:r>
          <a:endParaRPr sz="1600" b="1">
            <a:solidFill>
              <a:srgbClr val="000000"/>
            </a:solidFill>
            <a:latin typeface="MS Shell Dlg"/>
          </a:endParaRPr>
        </a:p>
        <a:p>
          <a:pPr algn="just"/>
          <a:r>
            <a:rPr lang="fr-FR" sz="800" b="0" i="0">
              <a:solidFill>
                <a:srgbClr val="000000"/>
              </a:solidFill>
              <a:latin typeface="MS Shell Dlg"/>
            </a:rPr>
            <a:t>Les quantités dans la Décomposition du Prix Global et Forfaitaire sont données à titre indicatif. Elles doivent être vérifiées par l'entreprise, approuvées ou corrigées.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8B6B9-EB83-4192-9903-AACB7589B3C6}">
  <dimension ref="A1:F21"/>
  <sheetViews>
    <sheetView showGridLines="0" workbookViewId="0">
      <selection activeCell="B4" sqref="B4"/>
    </sheetView>
  </sheetViews>
  <sheetFormatPr baseColWidth="10" defaultColWidth="10.7109375" defaultRowHeight="15" x14ac:dyDescent="0.25"/>
  <cols>
    <col min="1" max="1" width="10.7109375" customWidth="1"/>
    <col min="2" max="2" width="50.7109375" customWidth="1"/>
    <col min="3" max="3" width="15.7109375" customWidth="1"/>
    <col min="4" max="4" width="6.7109375" customWidth="1"/>
    <col min="5" max="5" width="17.7109375" customWidth="1"/>
    <col min="6" max="6" width="16.7109375" customWidth="1"/>
    <col min="7" max="8" width="10.7109375" customWidth="1"/>
  </cols>
  <sheetData>
    <row r="1" spans="1:6" x14ac:dyDescent="0.25">
      <c r="B1" s="1"/>
    </row>
    <row r="2" spans="1:6" x14ac:dyDescent="0.25">
      <c r="B2" s="1"/>
    </row>
    <row r="3" spans="1:6" x14ac:dyDescent="0.25">
      <c r="B3" s="1"/>
    </row>
    <row r="5" spans="1:6" x14ac:dyDescent="0.25">
      <c r="B5" s="1" t="s">
        <v>0</v>
      </c>
    </row>
    <row r="6" spans="1:6" x14ac:dyDescent="0.25">
      <c r="B6" s="1" t="s">
        <v>1</v>
      </c>
    </row>
    <row r="7" spans="1:6" x14ac:dyDescent="0.25">
      <c r="B7" s="1"/>
    </row>
    <row r="8" spans="1:6" x14ac:dyDescent="0.25">
      <c r="B8" s="1" t="s">
        <v>2</v>
      </c>
    </row>
    <row r="9" spans="1:6" x14ac:dyDescent="0.25">
      <c r="B9" s="1"/>
    </row>
    <row r="10" spans="1:6" x14ac:dyDescent="0.25">
      <c r="B10" s="2"/>
      <c r="C10" s="2"/>
      <c r="D10" s="2"/>
      <c r="E10" s="2"/>
      <c r="F10" s="2"/>
    </row>
    <row r="11" spans="1:6" x14ac:dyDescent="0.25">
      <c r="A11" s="3"/>
      <c r="B11" s="4" t="s">
        <v>3</v>
      </c>
      <c r="C11" s="5" t="s">
        <v>4</v>
      </c>
      <c r="D11" s="5" t="s">
        <v>5</v>
      </c>
      <c r="E11" s="5" t="s">
        <v>6</v>
      </c>
      <c r="F11" s="6" t="s">
        <v>7</v>
      </c>
    </row>
    <row r="12" spans="1:6" x14ac:dyDescent="0.25">
      <c r="A12" s="3"/>
      <c r="B12" s="7" t="s">
        <v>8</v>
      </c>
      <c r="C12" s="8">
        <f>'Lot N°01 GROS OEUVRE'!G150</f>
        <v>0</v>
      </c>
      <c r="D12" s="8">
        <v>20</v>
      </c>
      <c r="E12" s="8">
        <f t="shared" ref="E12:E18" si="0">(C12*D12)/100</f>
        <v>0</v>
      </c>
      <c r="F12" s="9">
        <f t="shared" ref="F12:F18" si="1">C12+E12</f>
        <v>0</v>
      </c>
    </row>
    <row r="13" spans="1:6" x14ac:dyDescent="0.25">
      <c r="A13" s="3"/>
      <c r="B13" s="10" t="s">
        <v>9</v>
      </c>
      <c r="C13" s="11">
        <f>'Lot N°02 CHARPENTE - COUVERTUR'!G49</f>
        <v>0</v>
      </c>
      <c r="D13" s="11">
        <v>20</v>
      </c>
      <c r="E13" s="11">
        <f t="shared" si="0"/>
        <v>0</v>
      </c>
      <c r="F13" s="12">
        <f t="shared" si="1"/>
        <v>0</v>
      </c>
    </row>
    <row r="14" spans="1:6" x14ac:dyDescent="0.25">
      <c r="A14" s="3"/>
      <c r="B14" s="10" t="s">
        <v>10</v>
      </c>
      <c r="C14" s="11">
        <f>'Lot N°03 REVETEMENTS DE FACADE'!G33</f>
        <v>0</v>
      </c>
      <c r="D14" s="11">
        <v>20</v>
      </c>
      <c r="E14" s="11">
        <f t="shared" si="0"/>
        <v>0</v>
      </c>
      <c r="F14" s="12">
        <f t="shared" si="1"/>
        <v>0</v>
      </c>
    </row>
    <row r="15" spans="1:6" x14ac:dyDescent="0.25">
      <c r="A15" s="3"/>
      <c r="B15" s="10" t="s">
        <v>11</v>
      </c>
      <c r="C15" s="11">
        <f>'Lot N°04 MENUISERIES EXTÉRIEUR'!G29</f>
        <v>0</v>
      </c>
      <c r="D15" s="11">
        <v>20</v>
      </c>
      <c r="E15" s="11">
        <f t="shared" si="0"/>
        <v>0</v>
      </c>
      <c r="F15" s="12">
        <f t="shared" si="1"/>
        <v>0</v>
      </c>
    </row>
    <row r="16" spans="1:6" ht="30" x14ac:dyDescent="0.25">
      <c r="A16" s="3"/>
      <c r="B16" s="10" t="s">
        <v>12</v>
      </c>
      <c r="C16" s="11">
        <f>'Lot N°05 DOUBLAGES - CLOISONS'!G93</f>
        <v>0</v>
      </c>
      <c r="D16" s="11">
        <v>20</v>
      </c>
      <c r="E16" s="11">
        <f t="shared" si="0"/>
        <v>0</v>
      </c>
      <c r="F16" s="12">
        <f t="shared" si="1"/>
        <v>0</v>
      </c>
    </row>
    <row r="17" spans="1:6" x14ac:dyDescent="0.25">
      <c r="A17" s="3"/>
      <c r="B17" s="10" t="s">
        <v>13</v>
      </c>
      <c r="C17" s="11">
        <f>'Lot N°06 CARRELAGE - FAÏENCE'!G34</f>
        <v>0</v>
      </c>
      <c r="D17" s="11">
        <v>20</v>
      </c>
      <c r="E17" s="11">
        <f t="shared" si="0"/>
        <v>0</v>
      </c>
      <c r="F17" s="12">
        <f t="shared" si="1"/>
        <v>0</v>
      </c>
    </row>
    <row r="18" spans="1:6" x14ac:dyDescent="0.25">
      <c r="A18" s="3"/>
      <c r="B18" s="10" t="s">
        <v>14</v>
      </c>
      <c r="C18" s="11">
        <f>'Lot N°07 PEINTURE - NETTOYAGE'!G25</f>
        <v>0</v>
      </c>
      <c r="D18" s="11">
        <v>20</v>
      </c>
      <c r="E18" s="11">
        <f t="shared" si="0"/>
        <v>0</v>
      </c>
      <c r="F18" s="12">
        <f t="shared" si="1"/>
        <v>0</v>
      </c>
    </row>
    <row r="19" spans="1:6" x14ac:dyDescent="0.25">
      <c r="A19" s="3"/>
      <c r="B19" s="13"/>
      <c r="C19" s="14"/>
      <c r="D19" s="14"/>
      <c r="E19" s="14"/>
      <c r="F19" s="15"/>
    </row>
    <row r="20" spans="1:6" x14ac:dyDescent="0.25">
      <c r="A20" s="3"/>
      <c r="B20" s="16"/>
      <c r="C20" s="17">
        <f>SUBTOTAL(109,C12:C19)</f>
        <v>0</v>
      </c>
      <c r="D20" s="17"/>
      <c r="E20" s="17">
        <f>SUBTOTAL(109,E12:E19)</f>
        <v>0</v>
      </c>
      <c r="F20" s="18">
        <f>SUBTOTAL(109,F12:F19)</f>
        <v>0</v>
      </c>
    </row>
    <row r="21" spans="1:6" x14ac:dyDescent="0.25">
      <c r="B21" s="19"/>
      <c r="C21" s="19"/>
      <c r="D21" s="19"/>
      <c r="E21" s="19"/>
      <c r="F21" s="19"/>
    </row>
  </sheetData>
  <pageMargins left="0" right="0" top="0" bottom="0" header="0.76" footer="0.7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2A98B-C80B-4AAF-B32C-940CBB855DC8}">
  <sheetPr>
    <pageSetUpPr fitToPage="1"/>
  </sheetPr>
  <dimension ref="A1:ZZ15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8" sqref="M8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99.2" customHeight="1" x14ac:dyDescent="0.25">
      <c r="A1" s="64"/>
      <c r="B1" s="65"/>
      <c r="C1" s="65"/>
      <c r="D1" s="65"/>
      <c r="E1" s="65"/>
      <c r="F1" s="65"/>
      <c r="G1" s="66"/>
    </row>
    <row r="2" spans="1:702" ht="30" x14ac:dyDescent="0.25">
      <c r="A2" s="20"/>
      <c r="B2" s="21"/>
      <c r="C2" s="22" t="s">
        <v>15</v>
      </c>
      <c r="D2" s="23" t="s">
        <v>16</v>
      </c>
      <c r="E2" s="23" t="s">
        <v>17</v>
      </c>
      <c r="F2" s="23" t="s">
        <v>18</v>
      </c>
      <c r="G2" s="23" t="s">
        <v>19</v>
      </c>
    </row>
    <row r="3" spans="1:702" x14ac:dyDescent="0.25">
      <c r="A3" s="24"/>
      <c r="B3" s="25"/>
      <c r="C3" s="26"/>
      <c r="D3" s="26"/>
      <c r="E3" s="26"/>
      <c r="F3" s="26"/>
      <c r="G3" s="27"/>
    </row>
    <row r="4" spans="1:702" ht="15.75" x14ac:dyDescent="0.25">
      <c r="A4" s="28"/>
      <c r="B4" s="29" t="s">
        <v>20</v>
      </c>
      <c r="C4" s="30"/>
      <c r="D4" s="30"/>
      <c r="E4" s="30"/>
      <c r="F4" s="30"/>
      <c r="G4" s="31"/>
      <c r="ZY4" t="s">
        <v>21</v>
      </c>
      <c r="ZZ4" s="32"/>
    </row>
    <row r="5" spans="1:702" ht="25.5" x14ac:dyDescent="0.25">
      <c r="A5" s="33" t="s">
        <v>22</v>
      </c>
      <c r="B5" s="34" t="s">
        <v>23</v>
      </c>
      <c r="C5" s="30"/>
      <c r="D5" s="30"/>
      <c r="E5" s="30"/>
      <c r="F5" s="30"/>
      <c r="G5" s="31"/>
      <c r="ZY5" t="s">
        <v>24</v>
      </c>
      <c r="ZZ5" s="32" t="s">
        <v>25</v>
      </c>
    </row>
    <row r="6" spans="1:702" x14ac:dyDescent="0.25">
      <c r="A6" s="35" t="s">
        <v>26</v>
      </c>
      <c r="B6" s="36" t="s">
        <v>27</v>
      </c>
      <c r="C6" s="37" t="s">
        <v>28</v>
      </c>
      <c r="D6" s="38">
        <v>100</v>
      </c>
      <c r="E6" s="38"/>
      <c r="F6" s="39"/>
      <c r="G6" s="40">
        <f t="shared" ref="G6:G13" si="0">ROUND(E6*F6,2)</f>
        <v>0</v>
      </c>
      <c r="ZY6" t="s">
        <v>29</v>
      </c>
      <c r="ZZ6" s="32" t="s">
        <v>30</v>
      </c>
    </row>
    <row r="7" spans="1:702" x14ac:dyDescent="0.25">
      <c r="A7" s="41" t="s">
        <v>31</v>
      </c>
      <c r="B7" s="42" t="s">
        <v>32</v>
      </c>
      <c r="C7" s="37" t="s">
        <v>33</v>
      </c>
      <c r="D7" s="38">
        <v>1</v>
      </c>
      <c r="E7" s="38"/>
      <c r="F7" s="39"/>
      <c r="G7" s="40">
        <f t="shared" si="0"/>
        <v>0</v>
      </c>
      <c r="ZY7" t="s">
        <v>34</v>
      </c>
      <c r="ZZ7" s="32" t="s">
        <v>35</v>
      </c>
    </row>
    <row r="8" spans="1:702" x14ac:dyDescent="0.25">
      <c r="A8" s="41" t="s">
        <v>36</v>
      </c>
      <c r="B8" s="42" t="s">
        <v>37</v>
      </c>
      <c r="C8" s="37" t="s">
        <v>38</v>
      </c>
      <c r="D8" s="38">
        <v>1</v>
      </c>
      <c r="E8" s="38"/>
      <c r="F8" s="39"/>
      <c r="G8" s="40">
        <f t="shared" si="0"/>
        <v>0</v>
      </c>
      <c r="ZY8" t="s">
        <v>39</v>
      </c>
      <c r="ZZ8" s="32" t="s">
        <v>40</v>
      </c>
    </row>
    <row r="9" spans="1:702" x14ac:dyDescent="0.25">
      <c r="A9" s="41" t="s">
        <v>41</v>
      </c>
      <c r="B9" s="42" t="s">
        <v>42</v>
      </c>
      <c r="C9" s="37" t="s">
        <v>43</v>
      </c>
      <c r="D9" s="38">
        <v>1</v>
      </c>
      <c r="E9" s="38"/>
      <c r="F9" s="39"/>
      <c r="G9" s="40">
        <f t="shared" si="0"/>
        <v>0</v>
      </c>
      <c r="ZY9" t="s">
        <v>44</v>
      </c>
      <c r="ZZ9" s="32" t="s">
        <v>45</v>
      </c>
    </row>
    <row r="10" spans="1:702" x14ac:dyDescent="0.25">
      <c r="A10" s="41" t="s">
        <v>46</v>
      </c>
      <c r="B10" s="42" t="s">
        <v>47</v>
      </c>
      <c r="C10" s="37" t="s">
        <v>48</v>
      </c>
      <c r="D10" s="38">
        <v>1</v>
      </c>
      <c r="E10" s="38"/>
      <c r="F10" s="39"/>
      <c r="G10" s="40">
        <f t="shared" si="0"/>
        <v>0</v>
      </c>
      <c r="ZY10" t="s">
        <v>49</v>
      </c>
      <c r="ZZ10" s="32" t="s">
        <v>50</v>
      </c>
    </row>
    <row r="11" spans="1:702" x14ac:dyDescent="0.25">
      <c r="A11" s="41" t="s">
        <v>51</v>
      </c>
      <c r="B11" s="42" t="s">
        <v>52</v>
      </c>
      <c r="C11" s="37" t="s">
        <v>53</v>
      </c>
      <c r="D11" s="38">
        <v>1</v>
      </c>
      <c r="E11" s="38"/>
      <c r="F11" s="39"/>
      <c r="G11" s="40">
        <f t="shared" si="0"/>
        <v>0</v>
      </c>
      <c r="ZY11" t="s">
        <v>54</v>
      </c>
      <c r="ZZ11" s="32" t="s">
        <v>55</v>
      </c>
    </row>
    <row r="12" spans="1:702" x14ac:dyDescent="0.25">
      <c r="A12" s="41" t="s">
        <v>56</v>
      </c>
      <c r="B12" s="42" t="s">
        <v>57</v>
      </c>
      <c r="C12" s="37" t="s">
        <v>58</v>
      </c>
      <c r="D12" s="38">
        <v>1</v>
      </c>
      <c r="E12" s="38"/>
      <c r="F12" s="39"/>
      <c r="G12" s="40">
        <f t="shared" si="0"/>
        <v>0</v>
      </c>
      <c r="ZY12" t="s">
        <v>59</v>
      </c>
      <c r="ZZ12" s="32" t="s">
        <v>60</v>
      </c>
    </row>
    <row r="13" spans="1:702" x14ac:dyDescent="0.25">
      <c r="A13" s="41" t="s">
        <v>61</v>
      </c>
      <c r="B13" s="42" t="s">
        <v>62</v>
      </c>
      <c r="C13" s="37" t="s">
        <v>63</v>
      </c>
      <c r="D13" s="43">
        <v>293.8</v>
      </c>
      <c r="E13" s="43"/>
      <c r="F13" s="39"/>
      <c r="G13" s="40">
        <f t="shared" si="0"/>
        <v>0</v>
      </c>
      <c r="ZY13" t="s">
        <v>64</v>
      </c>
      <c r="ZZ13" s="32" t="s">
        <v>65</v>
      </c>
    </row>
    <row r="14" spans="1:702" x14ac:dyDescent="0.25">
      <c r="A14" s="44"/>
      <c r="B14" s="45"/>
      <c r="C14" s="30"/>
      <c r="D14" s="30"/>
      <c r="E14" s="30"/>
      <c r="F14" s="30"/>
      <c r="G14" s="46"/>
    </row>
    <row r="15" spans="1:702" ht="25.5" x14ac:dyDescent="0.25">
      <c r="A15" s="47"/>
      <c r="B15" s="48" t="s">
        <v>66</v>
      </c>
      <c r="C15" s="30"/>
      <c r="D15" s="30"/>
      <c r="E15" s="30"/>
      <c r="F15" s="30"/>
      <c r="G15" s="49">
        <f>SUBTOTAL(109,G6:G14)</f>
        <v>0</v>
      </c>
      <c r="H15" s="50"/>
      <c r="ZY15" t="s">
        <v>67</v>
      </c>
    </row>
    <row r="16" spans="1:702" x14ac:dyDescent="0.25">
      <c r="A16" s="51"/>
      <c r="B16" s="52"/>
      <c r="C16" s="30"/>
      <c r="D16" s="30"/>
      <c r="E16" s="30"/>
      <c r="F16" s="30"/>
      <c r="G16" s="27"/>
    </row>
    <row r="17" spans="1:702" x14ac:dyDescent="0.25">
      <c r="A17" s="33" t="s">
        <v>68</v>
      </c>
      <c r="B17" s="34" t="s">
        <v>69</v>
      </c>
      <c r="C17" s="30"/>
      <c r="D17" s="30"/>
      <c r="E17" s="30"/>
      <c r="F17" s="30"/>
      <c r="G17" s="31"/>
      <c r="ZY17" t="s">
        <v>70</v>
      </c>
      <c r="ZZ17" s="32" t="s">
        <v>71</v>
      </c>
    </row>
    <row r="18" spans="1:702" ht="25.5" x14ac:dyDescent="0.25">
      <c r="A18" s="53" t="s">
        <v>72</v>
      </c>
      <c r="B18" s="54" t="s">
        <v>73</v>
      </c>
      <c r="C18" s="30"/>
      <c r="D18" s="30"/>
      <c r="E18" s="30"/>
      <c r="F18" s="30"/>
      <c r="G18" s="31"/>
      <c r="ZY18" t="s">
        <v>74</v>
      </c>
      <c r="ZZ18" s="32"/>
    </row>
    <row r="19" spans="1:702" x14ac:dyDescent="0.25">
      <c r="A19" s="41" t="s">
        <v>75</v>
      </c>
      <c r="B19" s="42" t="s">
        <v>76</v>
      </c>
      <c r="C19" s="37" t="s">
        <v>77</v>
      </c>
      <c r="D19" s="43">
        <v>158</v>
      </c>
      <c r="E19" s="43"/>
      <c r="F19" s="39"/>
      <c r="G19" s="40">
        <f>ROUND(E19*F19,2)</f>
        <v>0</v>
      </c>
      <c r="ZY19" t="s">
        <v>78</v>
      </c>
      <c r="ZZ19" s="32" t="s">
        <v>79</v>
      </c>
    </row>
    <row r="20" spans="1:702" x14ac:dyDescent="0.25">
      <c r="A20" s="41" t="s">
        <v>80</v>
      </c>
      <c r="B20" s="42" t="s">
        <v>81</v>
      </c>
      <c r="C20" s="37" t="s">
        <v>82</v>
      </c>
      <c r="D20" s="43">
        <v>98</v>
      </c>
      <c r="E20" s="43"/>
      <c r="F20" s="39"/>
      <c r="G20" s="40">
        <f>ROUND(E20*F20,2)</f>
        <v>0</v>
      </c>
      <c r="ZY20" t="s">
        <v>83</v>
      </c>
      <c r="ZZ20" s="32" t="s">
        <v>84</v>
      </c>
    </row>
    <row r="21" spans="1:702" x14ac:dyDescent="0.25">
      <c r="A21" s="41" t="s">
        <v>85</v>
      </c>
      <c r="B21" s="42" t="s">
        <v>86</v>
      </c>
      <c r="C21" s="37" t="s">
        <v>87</v>
      </c>
      <c r="D21" s="38">
        <v>20</v>
      </c>
      <c r="E21" s="38"/>
      <c r="F21" s="39"/>
      <c r="G21" s="40">
        <f>ROUND(E21*F21,2)</f>
        <v>0</v>
      </c>
      <c r="ZY21" t="s">
        <v>88</v>
      </c>
      <c r="ZZ21" s="32" t="s">
        <v>89</v>
      </c>
    </row>
    <row r="22" spans="1:702" ht="25.5" x14ac:dyDescent="0.25">
      <c r="A22" s="55" t="s">
        <v>90</v>
      </c>
      <c r="B22" s="56" t="s">
        <v>91</v>
      </c>
      <c r="C22" s="30"/>
      <c r="D22" s="30"/>
      <c r="E22" s="30"/>
      <c r="F22" s="30"/>
      <c r="G22" s="31"/>
      <c r="ZY22" t="s">
        <v>92</v>
      </c>
      <c r="ZZ22" s="32"/>
    </row>
    <row r="23" spans="1:702" x14ac:dyDescent="0.25">
      <c r="A23" s="41" t="s">
        <v>93</v>
      </c>
      <c r="B23" s="42" t="s">
        <v>94</v>
      </c>
      <c r="C23" s="37" t="s">
        <v>95</v>
      </c>
      <c r="D23" s="38">
        <v>1</v>
      </c>
      <c r="E23" s="38"/>
      <c r="F23" s="39"/>
      <c r="G23" s="40">
        <f>ROUND(E23*F23,2)</f>
        <v>0</v>
      </c>
      <c r="ZY23" t="s">
        <v>96</v>
      </c>
      <c r="ZZ23" s="32" t="s">
        <v>97</v>
      </c>
    </row>
    <row r="24" spans="1:702" x14ac:dyDescent="0.25">
      <c r="A24" s="41" t="s">
        <v>98</v>
      </c>
      <c r="B24" s="42" t="s">
        <v>99</v>
      </c>
      <c r="C24" s="37" t="s">
        <v>100</v>
      </c>
      <c r="D24" s="43">
        <v>52</v>
      </c>
      <c r="E24" s="43"/>
      <c r="F24" s="39"/>
      <c r="G24" s="40">
        <f>ROUND(E24*F24,2)</f>
        <v>0</v>
      </c>
      <c r="ZY24" t="s">
        <v>101</v>
      </c>
      <c r="ZZ24" s="32" t="s">
        <v>102</v>
      </c>
    </row>
    <row r="25" spans="1:702" x14ac:dyDescent="0.25">
      <c r="A25" s="41" t="s">
        <v>103</v>
      </c>
      <c r="B25" s="42" t="s">
        <v>104</v>
      </c>
      <c r="C25" s="37" t="s">
        <v>105</v>
      </c>
      <c r="D25" s="43">
        <v>196.4</v>
      </c>
      <c r="E25" s="43"/>
      <c r="F25" s="39"/>
      <c r="G25" s="40">
        <f>ROUND(E25*F25,2)</f>
        <v>0</v>
      </c>
      <c r="ZY25" t="s">
        <v>106</v>
      </c>
      <c r="ZZ25" s="32" t="s">
        <v>107</v>
      </c>
    </row>
    <row r="26" spans="1:702" ht="24" x14ac:dyDescent="0.25">
      <c r="A26" s="41" t="s">
        <v>108</v>
      </c>
      <c r="B26" s="42" t="s">
        <v>109</v>
      </c>
      <c r="C26" s="37" t="s">
        <v>110</v>
      </c>
      <c r="D26" s="43">
        <v>60.2</v>
      </c>
      <c r="E26" s="43"/>
      <c r="F26" s="39"/>
      <c r="G26" s="40">
        <f>ROUND(E26*F26,2)</f>
        <v>0</v>
      </c>
      <c r="ZY26" t="s">
        <v>111</v>
      </c>
      <c r="ZZ26" s="32" t="s">
        <v>112</v>
      </c>
    </row>
    <row r="27" spans="1:702" ht="24" x14ac:dyDescent="0.25">
      <c r="A27" s="41" t="s">
        <v>113</v>
      </c>
      <c r="B27" s="42" t="s">
        <v>114</v>
      </c>
      <c r="C27" s="37" t="s">
        <v>115</v>
      </c>
      <c r="D27" s="43">
        <v>61.2</v>
      </c>
      <c r="E27" s="43"/>
      <c r="F27" s="39"/>
      <c r="G27" s="40">
        <f>ROUND(E27*F27,2)</f>
        <v>0</v>
      </c>
      <c r="ZY27" t="s">
        <v>116</v>
      </c>
      <c r="ZZ27" s="32" t="s">
        <v>117</v>
      </c>
    </row>
    <row r="28" spans="1:702" x14ac:dyDescent="0.25">
      <c r="A28" s="55" t="s">
        <v>118</v>
      </c>
      <c r="B28" s="56" t="s">
        <v>119</v>
      </c>
      <c r="C28" s="30"/>
      <c r="D28" s="30"/>
      <c r="E28" s="30"/>
      <c r="F28" s="30"/>
      <c r="G28" s="31"/>
      <c r="ZY28" t="s">
        <v>120</v>
      </c>
      <c r="ZZ28" s="32"/>
    </row>
    <row r="29" spans="1:702" x14ac:dyDescent="0.25">
      <c r="A29" s="57" t="s">
        <v>121</v>
      </c>
      <c r="B29" s="58" t="s">
        <v>122</v>
      </c>
      <c r="C29" s="30"/>
      <c r="D29" s="30"/>
      <c r="E29" s="30"/>
      <c r="F29" s="30"/>
      <c r="G29" s="31"/>
      <c r="ZY29" t="s">
        <v>123</v>
      </c>
      <c r="ZZ29" s="32"/>
    </row>
    <row r="30" spans="1:702" x14ac:dyDescent="0.25">
      <c r="A30" s="41" t="s">
        <v>124</v>
      </c>
      <c r="B30" s="42" t="s">
        <v>125</v>
      </c>
      <c r="C30" s="37" t="s">
        <v>126</v>
      </c>
      <c r="D30" s="43">
        <v>4</v>
      </c>
      <c r="E30" s="43"/>
      <c r="F30" s="39"/>
      <c r="G30" s="40">
        <f>ROUND(E30*F30,2)</f>
        <v>0</v>
      </c>
      <c r="ZY30" t="s">
        <v>127</v>
      </c>
      <c r="ZZ30" s="32" t="s">
        <v>128</v>
      </c>
    </row>
    <row r="31" spans="1:702" x14ac:dyDescent="0.25">
      <c r="A31" s="41" t="s">
        <v>129</v>
      </c>
      <c r="B31" s="42" t="s">
        <v>130</v>
      </c>
      <c r="C31" s="37" t="s">
        <v>131</v>
      </c>
      <c r="D31" s="43">
        <v>22.5</v>
      </c>
      <c r="E31" s="43"/>
      <c r="F31" s="39"/>
      <c r="G31" s="40">
        <f>ROUND(E31*F31,2)</f>
        <v>0</v>
      </c>
      <c r="ZY31" t="s">
        <v>132</v>
      </c>
      <c r="ZZ31" s="32" t="s">
        <v>133</v>
      </c>
    </row>
    <row r="32" spans="1:702" x14ac:dyDescent="0.25">
      <c r="A32" s="57" t="s">
        <v>134</v>
      </c>
      <c r="B32" s="58" t="s">
        <v>135</v>
      </c>
      <c r="C32" s="30"/>
      <c r="D32" s="30"/>
      <c r="E32" s="30"/>
      <c r="F32" s="30"/>
      <c r="G32" s="31"/>
      <c r="ZY32" t="s">
        <v>136</v>
      </c>
      <c r="ZZ32" s="32"/>
    </row>
    <row r="33" spans="1:702" x14ac:dyDescent="0.25">
      <c r="A33" s="41" t="s">
        <v>137</v>
      </c>
      <c r="B33" s="42" t="s">
        <v>138</v>
      </c>
      <c r="C33" s="37" t="s">
        <v>139</v>
      </c>
      <c r="D33" s="43">
        <v>16.5</v>
      </c>
      <c r="E33" s="43"/>
      <c r="F33" s="39"/>
      <c r="G33" s="40">
        <f>ROUND(E33*F33,2)</f>
        <v>0</v>
      </c>
      <c r="ZY33" t="s">
        <v>140</v>
      </c>
      <c r="ZZ33" s="32" t="s">
        <v>141</v>
      </c>
    </row>
    <row r="34" spans="1:702" x14ac:dyDescent="0.25">
      <c r="A34" s="41" t="s">
        <v>142</v>
      </c>
      <c r="B34" s="42" t="s">
        <v>143</v>
      </c>
      <c r="C34" s="37" t="s">
        <v>144</v>
      </c>
      <c r="D34" s="38">
        <v>1</v>
      </c>
      <c r="E34" s="38"/>
      <c r="F34" s="39"/>
      <c r="G34" s="40">
        <f>ROUND(E34*F34,2)</f>
        <v>0</v>
      </c>
      <c r="ZY34" t="s">
        <v>145</v>
      </c>
      <c r="ZZ34" s="32" t="s">
        <v>146</v>
      </c>
    </row>
    <row r="35" spans="1:702" x14ac:dyDescent="0.25">
      <c r="A35" s="44"/>
      <c r="B35" s="45"/>
      <c r="C35" s="30"/>
      <c r="D35" s="30"/>
      <c r="E35" s="30"/>
      <c r="F35" s="30"/>
      <c r="G35" s="46"/>
    </row>
    <row r="36" spans="1:702" x14ac:dyDescent="0.25">
      <c r="A36" s="47"/>
      <c r="B36" s="48" t="s">
        <v>147</v>
      </c>
      <c r="C36" s="30"/>
      <c r="D36" s="30"/>
      <c r="E36" s="30"/>
      <c r="F36" s="30"/>
      <c r="G36" s="49">
        <f>SUBTOTAL(109,G18:G35)</f>
        <v>0</v>
      </c>
      <c r="H36" s="50"/>
      <c r="ZY36" t="s">
        <v>148</v>
      </c>
    </row>
    <row r="37" spans="1:702" x14ac:dyDescent="0.25">
      <c r="A37" s="51"/>
      <c r="B37" s="52"/>
      <c r="C37" s="30"/>
      <c r="D37" s="30"/>
      <c r="E37" s="30"/>
      <c r="F37" s="30"/>
      <c r="G37" s="27"/>
    </row>
    <row r="38" spans="1:702" x14ac:dyDescent="0.25">
      <c r="A38" s="33" t="s">
        <v>149</v>
      </c>
      <c r="B38" s="34" t="s">
        <v>150</v>
      </c>
      <c r="C38" s="30"/>
      <c r="D38" s="30"/>
      <c r="E38" s="30"/>
      <c r="F38" s="30"/>
      <c r="G38" s="31"/>
      <c r="ZY38" t="s">
        <v>151</v>
      </c>
      <c r="ZZ38" s="32"/>
    </row>
    <row r="39" spans="1:702" ht="24" x14ac:dyDescent="0.25">
      <c r="A39" s="35" t="s">
        <v>152</v>
      </c>
      <c r="B39" s="36" t="s">
        <v>153</v>
      </c>
      <c r="C39" s="37" t="s">
        <v>154</v>
      </c>
      <c r="D39" s="43">
        <v>18.5</v>
      </c>
      <c r="E39" s="43"/>
      <c r="F39" s="39"/>
      <c r="G39" s="40">
        <f>ROUND(E39*F39,2)</f>
        <v>0</v>
      </c>
      <c r="ZY39" t="s">
        <v>155</v>
      </c>
      <c r="ZZ39" s="32" t="s">
        <v>156</v>
      </c>
    </row>
    <row r="40" spans="1:702" x14ac:dyDescent="0.25">
      <c r="A40" s="41" t="s">
        <v>157</v>
      </c>
      <c r="B40" s="42" t="s">
        <v>158</v>
      </c>
      <c r="C40" s="37" t="s">
        <v>159</v>
      </c>
      <c r="D40" s="43">
        <v>18.5</v>
      </c>
      <c r="E40" s="43"/>
      <c r="F40" s="39"/>
      <c r="G40" s="40">
        <f>ROUND(E40*F40,2)</f>
        <v>0</v>
      </c>
      <c r="ZY40" t="s">
        <v>160</v>
      </c>
      <c r="ZZ40" s="32" t="s">
        <v>161</v>
      </c>
    </row>
    <row r="41" spans="1:702" x14ac:dyDescent="0.25">
      <c r="A41" s="44"/>
      <c r="B41" s="45"/>
      <c r="C41" s="30"/>
      <c r="D41" s="30"/>
      <c r="E41" s="30"/>
      <c r="F41" s="30"/>
      <c r="G41" s="46"/>
    </row>
    <row r="42" spans="1:702" x14ac:dyDescent="0.25">
      <c r="A42" s="47"/>
      <c r="B42" s="48" t="s">
        <v>162</v>
      </c>
      <c r="C42" s="30"/>
      <c r="D42" s="30"/>
      <c r="E42" s="30"/>
      <c r="F42" s="30"/>
      <c r="G42" s="49">
        <f>SUBTOTAL(109,G39:G41)</f>
        <v>0</v>
      </c>
      <c r="H42" s="50"/>
      <c r="ZY42" t="s">
        <v>163</v>
      </c>
    </row>
    <row r="43" spans="1:702" x14ac:dyDescent="0.25">
      <c r="A43" s="51"/>
      <c r="B43" s="52"/>
      <c r="C43" s="30"/>
      <c r="D43" s="30"/>
      <c r="E43" s="30"/>
      <c r="F43" s="30"/>
      <c r="G43" s="27"/>
    </row>
    <row r="44" spans="1:702" x14ac:dyDescent="0.25">
      <c r="A44" s="33" t="s">
        <v>164</v>
      </c>
      <c r="B44" s="34" t="s">
        <v>165</v>
      </c>
      <c r="C44" s="30"/>
      <c r="D44" s="30"/>
      <c r="E44" s="30"/>
      <c r="F44" s="30"/>
      <c r="G44" s="31"/>
      <c r="ZY44" t="s">
        <v>166</v>
      </c>
      <c r="ZZ44" s="32" t="s">
        <v>167</v>
      </c>
    </row>
    <row r="45" spans="1:702" x14ac:dyDescent="0.25">
      <c r="A45" s="53" t="s">
        <v>168</v>
      </c>
      <c r="B45" s="54" t="s">
        <v>169</v>
      </c>
      <c r="C45" s="30"/>
      <c r="D45" s="30"/>
      <c r="E45" s="30"/>
      <c r="F45" s="30"/>
      <c r="G45" s="31"/>
      <c r="ZY45" t="s">
        <v>170</v>
      </c>
      <c r="ZZ45" s="32"/>
    </row>
    <row r="46" spans="1:702" x14ac:dyDescent="0.25">
      <c r="A46" s="41" t="s">
        <v>171</v>
      </c>
      <c r="B46" s="42" t="s">
        <v>172</v>
      </c>
      <c r="C46" s="37" t="s">
        <v>173</v>
      </c>
      <c r="D46" s="43">
        <v>2.6</v>
      </c>
      <c r="E46" s="43"/>
      <c r="F46" s="39"/>
      <c r="G46" s="40">
        <f>ROUND(E46*F46,2)</f>
        <v>0</v>
      </c>
      <c r="ZY46" t="s">
        <v>174</v>
      </c>
      <c r="ZZ46" s="32" t="s">
        <v>175</v>
      </c>
    </row>
    <row r="47" spans="1:702" x14ac:dyDescent="0.25">
      <c r="A47" s="41" t="s">
        <v>176</v>
      </c>
      <c r="B47" s="42" t="s">
        <v>177</v>
      </c>
      <c r="C47" s="37" t="s">
        <v>178</v>
      </c>
      <c r="D47" s="43">
        <v>1</v>
      </c>
      <c r="E47" s="43"/>
      <c r="F47" s="39"/>
      <c r="G47" s="40">
        <f>ROUND(E47*F47,2)</f>
        <v>0</v>
      </c>
      <c r="ZY47" t="s">
        <v>179</v>
      </c>
      <c r="ZZ47" s="32" t="s">
        <v>180</v>
      </c>
    </row>
    <row r="48" spans="1:702" x14ac:dyDescent="0.25">
      <c r="A48" s="41" t="s">
        <v>181</v>
      </c>
      <c r="B48" s="42" t="s">
        <v>182</v>
      </c>
      <c r="C48" s="37" t="s">
        <v>183</v>
      </c>
      <c r="D48" s="38">
        <v>60</v>
      </c>
      <c r="E48" s="38"/>
      <c r="F48" s="39"/>
      <c r="G48" s="40">
        <f>ROUND(E48*F48,2)</f>
        <v>0</v>
      </c>
      <c r="ZY48" t="s">
        <v>184</v>
      </c>
      <c r="ZZ48" s="32" t="s">
        <v>185</v>
      </c>
    </row>
    <row r="49" spans="1:702" x14ac:dyDescent="0.25">
      <c r="A49" s="55" t="s">
        <v>186</v>
      </c>
      <c r="B49" s="56" t="s">
        <v>187</v>
      </c>
      <c r="C49" s="30"/>
      <c r="D49" s="30"/>
      <c r="E49" s="30"/>
      <c r="F49" s="30"/>
      <c r="G49" s="31"/>
      <c r="ZY49" t="s">
        <v>188</v>
      </c>
      <c r="ZZ49" s="32"/>
    </row>
    <row r="50" spans="1:702" x14ac:dyDescent="0.25">
      <c r="A50" s="41" t="s">
        <v>189</v>
      </c>
      <c r="B50" s="42" t="s">
        <v>190</v>
      </c>
      <c r="C50" s="37" t="s">
        <v>191</v>
      </c>
      <c r="D50" s="43">
        <v>4.5999999999999996</v>
      </c>
      <c r="E50" s="43"/>
      <c r="F50" s="39"/>
      <c r="G50" s="40">
        <f>ROUND(E50*F50,2)</f>
        <v>0</v>
      </c>
      <c r="ZY50" t="s">
        <v>192</v>
      </c>
      <c r="ZZ50" s="32" t="s">
        <v>193</v>
      </c>
    </row>
    <row r="51" spans="1:702" x14ac:dyDescent="0.25">
      <c r="A51" s="41" t="s">
        <v>194</v>
      </c>
      <c r="B51" s="42" t="s">
        <v>195</v>
      </c>
      <c r="C51" s="37" t="s">
        <v>196</v>
      </c>
      <c r="D51" s="43">
        <v>1.2</v>
      </c>
      <c r="E51" s="43"/>
      <c r="F51" s="39"/>
      <c r="G51" s="40">
        <f>ROUND(E51*F51,2)</f>
        <v>0</v>
      </c>
      <c r="ZY51" t="s">
        <v>197</v>
      </c>
      <c r="ZZ51" s="32" t="s">
        <v>198</v>
      </c>
    </row>
    <row r="52" spans="1:702" x14ac:dyDescent="0.25">
      <c r="A52" s="41" t="s">
        <v>199</v>
      </c>
      <c r="B52" s="42" t="s">
        <v>200</v>
      </c>
      <c r="C52" s="37" t="s">
        <v>201</v>
      </c>
      <c r="D52" s="38">
        <v>61</v>
      </c>
      <c r="E52" s="38"/>
      <c r="F52" s="39"/>
      <c r="G52" s="40">
        <f>ROUND(E52*F52,2)</f>
        <v>0</v>
      </c>
      <c r="ZY52" t="s">
        <v>202</v>
      </c>
      <c r="ZZ52" s="32" t="s">
        <v>203</v>
      </c>
    </row>
    <row r="53" spans="1:702" x14ac:dyDescent="0.25">
      <c r="A53" s="55" t="s">
        <v>204</v>
      </c>
      <c r="B53" s="56" t="s">
        <v>205</v>
      </c>
      <c r="C53" s="30"/>
      <c r="D53" s="30"/>
      <c r="E53" s="30"/>
      <c r="F53" s="30"/>
      <c r="G53" s="31"/>
      <c r="ZY53" t="s">
        <v>206</v>
      </c>
      <c r="ZZ53" s="32"/>
    </row>
    <row r="54" spans="1:702" x14ac:dyDescent="0.25">
      <c r="A54" s="41" t="s">
        <v>207</v>
      </c>
      <c r="B54" s="42" t="s">
        <v>208</v>
      </c>
      <c r="C54" s="37" t="s">
        <v>209</v>
      </c>
      <c r="D54" s="43">
        <v>0.1</v>
      </c>
      <c r="E54" s="43"/>
      <c r="F54" s="39"/>
      <c r="G54" s="40">
        <f>ROUND(E54*F54,2)</f>
        <v>0</v>
      </c>
      <c r="ZY54" t="s">
        <v>210</v>
      </c>
      <c r="ZZ54" s="32" t="s">
        <v>211</v>
      </c>
    </row>
    <row r="55" spans="1:702" x14ac:dyDescent="0.25">
      <c r="A55" s="41" t="s">
        <v>212</v>
      </c>
      <c r="B55" s="42" t="s">
        <v>213</v>
      </c>
      <c r="C55" s="37" t="s">
        <v>214</v>
      </c>
      <c r="D55" s="43">
        <v>1.6</v>
      </c>
      <c r="E55" s="43"/>
      <c r="F55" s="39"/>
      <c r="G55" s="40">
        <f>ROUND(E55*F55,2)</f>
        <v>0</v>
      </c>
      <c r="ZY55" t="s">
        <v>215</v>
      </c>
      <c r="ZZ55" s="32" t="s">
        <v>216</v>
      </c>
    </row>
    <row r="56" spans="1:702" x14ac:dyDescent="0.25">
      <c r="A56" s="41" t="s">
        <v>217</v>
      </c>
      <c r="B56" s="42" t="s">
        <v>218</v>
      </c>
      <c r="C56" s="37" t="s">
        <v>219</v>
      </c>
      <c r="D56" s="43">
        <v>16.7</v>
      </c>
      <c r="E56" s="43"/>
      <c r="F56" s="39"/>
      <c r="G56" s="40">
        <f>ROUND(E56*F56,2)</f>
        <v>0</v>
      </c>
      <c r="ZY56" t="s">
        <v>220</v>
      </c>
      <c r="ZZ56" s="32" t="s">
        <v>221</v>
      </c>
    </row>
    <row r="57" spans="1:702" x14ac:dyDescent="0.25">
      <c r="A57" s="41" t="s">
        <v>222</v>
      </c>
      <c r="B57" s="42" t="s">
        <v>223</v>
      </c>
      <c r="C57" s="37" t="s">
        <v>224</v>
      </c>
      <c r="D57" s="38">
        <v>284</v>
      </c>
      <c r="E57" s="38"/>
      <c r="F57" s="39"/>
      <c r="G57" s="40">
        <f>ROUND(E57*F57,2)</f>
        <v>0</v>
      </c>
      <c r="ZY57" t="s">
        <v>225</v>
      </c>
      <c r="ZZ57" s="32" t="s">
        <v>226</v>
      </c>
    </row>
    <row r="58" spans="1:702" x14ac:dyDescent="0.25">
      <c r="A58" s="55" t="s">
        <v>227</v>
      </c>
      <c r="B58" s="56" t="s">
        <v>228</v>
      </c>
      <c r="C58" s="30"/>
      <c r="D58" s="30"/>
      <c r="E58" s="30"/>
      <c r="F58" s="30"/>
      <c r="G58" s="31"/>
      <c r="ZY58" t="s">
        <v>229</v>
      </c>
      <c r="ZZ58" s="32"/>
    </row>
    <row r="59" spans="1:702" x14ac:dyDescent="0.25">
      <c r="A59" s="41" t="s">
        <v>230</v>
      </c>
      <c r="B59" s="42" t="s">
        <v>231</v>
      </c>
      <c r="C59" s="37" t="s">
        <v>232</v>
      </c>
      <c r="D59" s="43">
        <v>5.5</v>
      </c>
      <c r="E59" s="43"/>
      <c r="F59" s="39"/>
      <c r="G59" s="40">
        <f>ROUND(E59*F59,2)</f>
        <v>0</v>
      </c>
      <c r="ZY59" t="s">
        <v>233</v>
      </c>
      <c r="ZZ59" s="32" t="s">
        <v>234</v>
      </c>
    </row>
    <row r="60" spans="1:702" x14ac:dyDescent="0.25">
      <c r="A60" s="41" t="s">
        <v>235</v>
      </c>
      <c r="B60" s="42" t="s">
        <v>236</v>
      </c>
      <c r="C60" s="37" t="s">
        <v>237</v>
      </c>
      <c r="D60" s="43">
        <v>4</v>
      </c>
      <c r="E60" s="43"/>
      <c r="F60" s="39"/>
      <c r="G60" s="40">
        <f>ROUND(E60*F60,2)</f>
        <v>0</v>
      </c>
      <c r="ZY60" t="s">
        <v>238</v>
      </c>
      <c r="ZZ60" s="32" t="s">
        <v>239</v>
      </c>
    </row>
    <row r="61" spans="1:702" x14ac:dyDescent="0.25">
      <c r="A61" s="41" t="s">
        <v>240</v>
      </c>
      <c r="B61" s="42" t="s">
        <v>241</v>
      </c>
      <c r="C61" s="37" t="s">
        <v>242</v>
      </c>
      <c r="D61" s="43">
        <v>13.1</v>
      </c>
      <c r="E61" s="43"/>
      <c r="F61" s="39"/>
      <c r="G61" s="40">
        <f>ROUND(E61*F61,2)</f>
        <v>0</v>
      </c>
      <c r="ZY61" t="s">
        <v>243</v>
      </c>
      <c r="ZZ61" s="32" t="s">
        <v>244</v>
      </c>
    </row>
    <row r="62" spans="1:702" x14ac:dyDescent="0.25">
      <c r="A62" s="41" t="s">
        <v>245</v>
      </c>
      <c r="B62" s="42" t="s">
        <v>246</v>
      </c>
      <c r="C62" s="37" t="s">
        <v>247</v>
      </c>
      <c r="D62" s="38">
        <v>253</v>
      </c>
      <c r="E62" s="38"/>
      <c r="F62" s="39"/>
      <c r="G62" s="40">
        <f>ROUND(E62*F62,2)</f>
        <v>0</v>
      </c>
      <c r="ZY62" t="s">
        <v>248</v>
      </c>
      <c r="ZZ62" s="32" t="s">
        <v>249</v>
      </c>
    </row>
    <row r="63" spans="1:702" x14ac:dyDescent="0.25">
      <c r="A63" s="55" t="s">
        <v>250</v>
      </c>
      <c r="B63" s="56" t="s">
        <v>251</v>
      </c>
      <c r="C63" s="30"/>
      <c r="D63" s="30"/>
      <c r="E63" s="30"/>
      <c r="F63" s="30"/>
      <c r="G63" s="31"/>
      <c r="ZY63" t="s">
        <v>252</v>
      </c>
      <c r="ZZ63" s="32"/>
    </row>
    <row r="64" spans="1:702" x14ac:dyDescent="0.25">
      <c r="A64" s="41" t="s">
        <v>253</v>
      </c>
      <c r="B64" s="42" t="s">
        <v>254</v>
      </c>
      <c r="C64" s="37" t="s">
        <v>255</v>
      </c>
      <c r="D64" s="38">
        <v>2</v>
      </c>
      <c r="E64" s="38"/>
      <c r="F64" s="39"/>
      <c r="G64" s="40">
        <f>ROUND(E64*F64,2)</f>
        <v>0</v>
      </c>
      <c r="ZY64" t="s">
        <v>256</v>
      </c>
      <c r="ZZ64" s="32" t="s">
        <v>257</v>
      </c>
    </row>
    <row r="65" spans="1:702" x14ac:dyDescent="0.25">
      <c r="A65" s="41" t="s">
        <v>258</v>
      </c>
      <c r="B65" s="42" t="s">
        <v>259</v>
      </c>
      <c r="C65" s="37" t="s">
        <v>260</v>
      </c>
      <c r="D65" s="38">
        <v>1</v>
      </c>
      <c r="E65" s="38"/>
      <c r="F65" s="39"/>
      <c r="G65" s="40">
        <f>ROUND(E65*F65,2)</f>
        <v>0</v>
      </c>
      <c r="ZY65" t="s">
        <v>261</v>
      </c>
      <c r="ZZ65" s="32" t="s">
        <v>262</v>
      </c>
    </row>
    <row r="66" spans="1:702" x14ac:dyDescent="0.25">
      <c r="A66" s="41" t="s">
        <v>263</v>
      </c>
      <c r="B66" s="42" t="s">
        <v>264</v>
      </c>
      <c r="C66" s="37" t="s">
        <v>265</v>
      </c>
      <c r="D66" s="43">
        <v>16.8</v>
      </c>
      <c r="E66" s="43"/>
      <c r="F66" s="39"/>
      <c r="G66" s="40">
        <f>ROUND(E66*F66,2)</f>
        <v>0</v>
      </c>
      <c r="ZY66" t="s">
        <v>266</v>
      </c>
      <c r="ZZ66" s="32" t="s">
        <v>267</v>
      </c>
    </row>
    <row r="67" spans="1:702" x14ac:dyDescent="0.25">
      <c r="A67" s="41" t="s">
        <v>268</v>
      </c>
      <c r="B67" s="42" t="s">
        <v>269</v>
      </c>
      <c r="C67" s="37" t="s">
        <v>270</v>
      </c>
      <c r="D67" s="43">
        <v>6.8</v>
      </c>
      <c r="E67" s="43"/>
      <c r="F67" s="39"/>
      <c r="G67" s="40">
        <f>ROUND(E67*F67,2)</f>
        <v>0</v>
      </c>
      <c r="ZY67" t="s">
        <v>271</v>
      </c>
      <c r="ZZ67" s="32" t="s">
        <v>272</v>
      </c>
    </row>
    <row r="68" spans="1:702" x14ac:dyDescent="0.25">
      <c r="A68" s="44"/>
      <c r="B68" s="45"/>
      <c r="C68" s="30"/>
      <c r="D68" s="30"/>
      <c r="E68" s="30"/>
      <c r="F68" s="30"/>
      <c r="G68" s="46"/>
    </row>
    <row r="69" spans="1:702" x14ac:dyDescent="0.25">
      <c r="A69" s="47"/>
      <c r="B69" s="48" t="s">
        <v>273</v>
      </c>
      <c r="C69" s="30"/>
      <c r="D69" s="30"/>
      <c r="E69" s="30"/>
      <c r="F69" s="30"/>
      <c r="G69" s="49">
        <f>SUBTOTAL(109,G45:G68)</f>
        <v>0</v>
      </c>
      <c r="H69" s="50"/>
      <c r="ZY69" t="s">
        <v>274</v>
      </c>
    </row>
    <row r="70" spans="1:702" x14ac:dyDescent="0.25">
      <c r="A70" s="51"/>
      <c r="B70" s="52"/>
      <c r="C70" s="30"/>
      <c r="D70" s="30"/>
      <c r="E70" s="30"/>
      <c r="F70" s="30"/>
      <c r="G70" s="27"/>
    </row>
    <row r="71" spans="1:702" x14ac:dyDescent="0.25">
      <c r="A71" s="33" t="s">
        <v>275</v>
      </c>
      <c r="B71" s="34" t="s">
        <v>276</v>
      </c>
      <c r="C71" s="30"/>
      <c r="D71" s="30"/>
      <c r="E71" s="30"/>
      <c r="F71" s="30"/>
      <c r="G71" s="31"/>
      <c r="ZY71" t="s">
        <v>277</v>
      </c>
      <c r="ZZ71" s="32" t="s">
        <v>278</v>
      </c>
    </row>
    <row r="72" spans="1:702" ht="25.5" x14ac:dyDescent="0.25">
      <c r="A72" s="53" t="s">
        <v>279</v>
      </c>
      <c r="B72" s="54" t="s">
        <v>280</v>
      </c>
      <c r="C72" s="30"/>
      <c r="D72" s="30"/>
      <c r="E72" s="30"/>
      <c r="F72" s="30"/>
      <c r="G72" s="31"/>
      <c r="ZY72" t="s">
        <v>281</v>
      </c>
      <c r="ZZ72" s="32" t="s">
        <v>282</v>
      </c>
    </row>
    <row r="73" spans="1:702" ht="24" x14ac:dyDescent="0.25">
      <c r="A73" s="41" t="s">
        <v>283</v>
      </c>
      <c r="B73" s="42" t="s">
        <v>284</v>
      </c>
      <c r="C73" s="37" t="s">
        <v>285</v>
      </c>
      <c r="D73" s="43">
        <v>20.399999999999999</v>
      </c>
      <c r="E73" s="43"/>
      <c r="F73" s="39"/>
      <c r="G73" s="40">
        <f>ROUND(E73*F73,2)</f>
        <v>0</v>
      </c>
      <c r="ZY73" t="s">
        <v>286</v>
      </c>
      <c r="ZZ73" s="32" t="s">
        <v>287</v>
      </c>
    </row>
    <row r="74" spans="1:702" x14ac:dyDescent="0.25">
      <c r="A74" s="55" t="s">
        <v>288</v>
      </c>
      <c r="B74" s="56" t="s">
        <v>289</v>
      </c>
      <c r="C74" s="30"/>
      <c r="D74" s="30"/>
      <c r="E74" s="30"/>
      <c r="F74" s="30"/>
      <c r="G74" s="31"/>
      <c r="ZY74" t="s">
        <v>290</v>
      </c>
      <c r="ZZ74" s="32" t="s">
        <v>291</v>
      </c>
    </row>
    <row r="75" spans="1:702" x14ac:dyDescent="0.25">
      <c r="A75" s="41" t="s">
        <v>292</v>
      </c>
      <c r="B75" s="42" t="s">
        <v>293</v>
      </c>
      <c r="C75" s="37" t="s">
        <v>294</v>
      </c>
      <c r="D75" s="43">
        <v>13</v>
      </c>
      <c r="E75" s="43"/>
      <c r="F75" s="39"/>
      <c r="G75" s="40">
        <f>ROUND(E75*F75,2)</f>
        <v>0</v>
      </c>
      <c r="ZY75" t="s">
        <v>295</v>
      </c>
      <c r="ZZ75" s="32" t="s">
        <v>296</v>
      </c>
    </row>
    <row r="76" spans="1:702" x14ac:dyDescent="0.25">
      <c r="A76" s="41" t="s">
        <v>297</v>
      </c>
      <c r="B76" s="42" t="s">
        <v>298</v>
      </c>
      <c r="C76" s="37" t="s">
        <v>299</v>
      </c>
      <c r="D76" s="38">
        <v>1</v>
      </c>
      <c r="E76" s="38"/>
      <c r="F76" s="39"/>
      <c r="G76" s="40">
        <f>ROUND(E76*F76,2)</f>
        <v>0</v>
      </c>
      <c r="ZY76" t="s">
        <v>300</v>
      </c>
      <c r="ZZ76" s="32" t="s">
        <v>301</v>
      </c>
    </row>
    <row r="77" spans="1:702" x14ac:dyDescent="0.25">
      <c r="A77" s="41" t="s">
        <v>302</v>
      </c>
      <c r="B77" s="42" t="s">
        <v>303</v>
      </c>
      <c r="C77" s="37" t="s">
        <v>304</v>
      </c>
      <c r="D77" s="43">
        <v>43.3</v>
      </c>
      <c r="E77" s="43"/>
      <c r="F77" s="39"/>
      <c r="G77" s="40">
        <f>ROUND(E77*F77,2)</f>
        <v>0</v>
      </c>
      <c r="ZY77" t="s">
        <v>305</v>
      </c>
      <c r="ZZ77" s="32" t="s">
        <v>306</v>
      </c>
    </row>
    <row r="78" spans="1:702" x14ac:dyDescent="0.25">
      <c r="A78" s="44"/>
      <c r="B78" s="45"/>
      <c r="C78" s="30"/>
      <c r="D78" s="30"/>
      <c r="E78" s="30"/>
      <c r="F78" s="30"/>
      <c r="G78" s="46"/>
    </row>
    <row r="79" spans="1:702" x14ac:dyDescent="0.25">
      <c r="A79" s="47"/>
      <c r="B79" s="48" t="s">
        <v>307</v>
      </c>
      <c r="C79" s="30"/>
      <c r="D79" s="30"/>
      <c r="E79" s="30"/>
      <c r="F79" s="30"/>
      <c r="G79" s="49">
        <f>SUBTOTAL(109,G72:G78)</f>
        <v>0</v>
      </c>
      <c r="H79" s="50"/>
      <c r="ZY79" t="s">
        <v>308</v>
      </c>
    </row>
    <row r="80" spans="1:702" x14ac:dyDescent="0.25">
      <c r="A80" s="51"/>
      <c r="B80" s="52"/>
      <c r="C80" s="30"/>
      <c r="D80" s="30"/>
      <c r="E80" s="30"/>
      <c r="F80" s="30"/>
      <c r="G80" s="27"/>
    </row>
    <row r="81" spans="1:702" ht="25.5" x14ac:dyDescent="0.25">
      <c r="A81" s="33" t="s">
        <v>309</v>
      </c>
      <c r="B81" s="34" t="s">
        <v>310</v>
      </c>
      <c r="C81" s="30"/>
      <c r="D81" s="30"/>
      <c r="E81" s="30"/>
      <c r="F81" s="30"/>
      <c r="G81" s="31"/>
      <c r="ZY81" t="s">
        <v>311</v>
      </c>
      <c r="ZZ81" s="32" t="s">
        <v>312</v>
      </c>
    </row>
    <row r="82" spans="1:702" x14ac:dyDescent="0.25">
      <c r="A82" s="53" t="s">
        <v>313</v>
      </c>
      <c r="B82" s="54" t="s">
        <v>314</v>
      </c>
      <c r="C82" s="30"/>
      <c r="D82" s="30"/>
      <c r="E82" s="30"/>
      <c r="F82" s="30"/>
      <c r="G82" s="31"/>
      <c r="ZY82" t="s">
        <v>315</v>
      </c>
      <c r="ZZ82" s="32" t="s">
        <v>316</v>
      </c>
    </row>
    <row r="83" spans="1:702" x14ac:dyDescent="0.25">
      <c r="A83" s="41" t="s">
        <v>317</v>
      </c>
      <c r="B83" s="42" t="s">
        <v>318</v>
      </c>
      <c r="C83" s="37" t="s">
        <v>319</v>
      </c>
      <c r="D83" s="43">
        <v>73.7</v>
      </c>
      <c r="E83" s="43"/>
      <c r="F83" s="39"/>
      <c r="G83" s="40">
        <f>ROUND(E83*F83,2)</f>
        <v>0</v>
      </c>
      <c r="ZY83" t="s">
        <v>320</v>
      </c>
      <c r="ZZ83" s="32" t="s">
        <v>321</v>
      </c>
    </row>
    <row r="84" spans="1:702" ht="25.5" x14ac:dyDescent="0.25">
      <c r="A84" s="55" t="s">
        <v>322</v>
      </c>
      <c r="B84" s="56" t="s">
        <v>323</v>
      </c>
      <c r="C84" s="30"/>
      <c r="D84" s="30"/>
      <c r="E84" s="30"/>
      <c r="F84" s="30"/>
      <c r="G84" s="31"/>
      <c r="ZY84" t="s">
        <v>324</v>
      </c>
      <c r="ZZ84" s="32"/>
    </row>
    <row r="85" spans="1:702" x14ac:dyDescent="0.25">
      <c r="A85" s="57" t="s">
        <v>325</v>
      </c>
      <c r="B85" s="58" t="s">
        <v>326</v>
      </c>
      <c r="C85" s="30"/>
      <c r="D85" s="30"/>
      <c r="E85" s="30"/>
      <c r="F85" s="30"/>
      <c r="G85" s="31"/>
      <c r="ZY85" t="s">
        <v>327</v>
      </c>
      <c r="ZZ85" s="32"/>
    </row>
    <row r="86" spans="1:702" x14ac:dyDescent="0.25">
      <c r="A86" s="41" t="s">
        <v>328</v>
      </c>
      <c r="B86" s="42" t="s">
        <v>329</v>
      </c>
      <c r="C86" s="37" t="s">
        <v>330</v>
      </c>
      <c r="D86" s="43">
        <v>0.3</v>
      </c>
      <c r="E86" s="43"/>
      <c r="F86" s="39"/>
      <c r="G86" s="40">
        <f>ROUND(E86*F86,2)</f>
        <v>0</v>
      </c>
      <c r="ZY86" t="s">
        <v>331</v>
      </c>
      <c r="ZZ86" s="32" t="s">
        <v>332</v>
      </c>
    </row>
    <row r="87" spans="1:702" x14ac:dyDescent="0.25">
      <c r="A87" s="41" t="s">
        <v>333</v>
      </c>
      <c r="B87" s="42" t="s">
        <v>334</v>
      </c>
      <c r="C87" s="37" t="s">
        <v>335</v>
      </c>
      <c r="D87" s="43">
        <v>2.4</v>
      </c>
      <c r="E87" s="43"/>
      <c r="F87" s="39"/>
      <c r="G87" s="40">
        <f>ROUND(E87*F87,2)</f>
        <v>0</v>
      </c>
      <c r="ZY87" t="s">
        <v>336</v>
      </c>
      <c r="ZZ87" s="32" t="s">
        <v>337</v>
      </c>
    </row>
    <row r="88" spans="1:702" x14ac:dyDescent="0.25">
      <c r="A88" s="41" t="s">
        <v>338</v>
      </c>
      <c r="B88" s="42" t="s">
        <v>339</v>
      </c>
      <c r="C88" s="37" t="s">
        <v>340</v>
      </c>
      <c r="D88" s="38">
        <v>21</v>
      </c>
      <c r="E88" s="38"/>
      <c r="F88" s="39"/>
      <c r="G88" s="40">
        <f>ROUND(E88*F88,2)</f>
        <v>0</v>
      </c>
      <c r="ZY88" t="s">
        <v>341</v>
      </c>
      <c r="ZZ88" s="32" t="s">
        <v>342</v>
      </c>
    </row>
    <row r="89" spans="1:702" x14ac:dyDescent="0.25">
      <c r="A89" s="57" t="s">
        <v>343</v>
      </c>
      <c r="B89" s="58" t="s">
        <v>344</v>
      </c>
      <c r="C89" s="30"/>
      <c r="D89" s="30"/>
      <c r="E89" s="30"/>
      <c r="F89" s="30"/>
      <c r="G89" s="31"/>
      <c r="ZY89" t="s">
        <v>345</v>
      </c>
      <c r="ZZ89" s="32"/>
    </row>
    <row r="90" spans="1:702" x14ac:dyDescent="0.25">
      <c r="A90" s="41" t="s">
        <v>346</v>
      </c>
      <c r="B90" s="42" t="s">
        <v>347</v>
      </c>
      <c r="C90" s="37" t="s">
        <v>348</v>
      </c>
      <c r="D90" s="43">
        <v>0.8</v>
      </c>
      <c r="E90" s="43"/>
      <c r="F90" s="39"/>
      <c r="G90" s="40">
        <f>ROUND(E90*F90,2)</f>
        <v>0</v>
      </c>
      <c r="ZY90" t="s">
        <v>349</v>
      </c>
      <c r="ZZ90" s="32" t="s">
        <v>350</v>
      </c>
    </row>
    <row r="91" spans="1:702" x14ac:dyDescent="0.25">
      <c r="A91" s="41" t="s">
        <v>351</v>
      </c>
      <c r="B91" s="42" t="s">
        <v>352</v>
      </c>
      <c r="C91" s="37" t="s">
        <v>353</v>
      </c>
      <c r="D91" s="43">
        <v>14.4</v>
      </c>
      <c r="E91" s="43"/>
      <c r="F91" s="39"/>
      <c r="G91" s="40">
        <f>ROUND(E91*F91,2)</f>
        <v>0</v>
      </c>
      <c r="ZY91" t="s">
        <v>354</v>
      </c>
      <c r="ZZ91" s="32" t="s">
        <v>355</v>
      </c>
    </row>
    <row r="92" spans="1:702" x14ac:dyDescent="0.25">
      <c r="A92" s="41" t="s">
        <v>356</v>
      </c>
      <c r="B92" s="42" t="s">
        <v>357</v>
      </c>
      <c r="C92" s="37" t="s">
        <v>358</v>
      </c>
      <c r="D92" s="38">
        <v>114</v>
      </c>
      <c r="E92" s="38"/>
      <c r="F92" s="39"/>
      <c r="G92" s="40">
        <f>ROUND(E92*F92,2)</f>
        <v>0</v>
      </c>
      <c r="ZY92" t="s">
        <v>359</v>
      </c>
      <c r="ZZ92" s="32" t="s">
        <v>360</v>
      </c>
    </row>
    <row r="93" spans="1:702" x14ac:dyDescent="0.25">
      <c r="A93" s="57" t="s">
        <v>361</v>
      </c>
      <c r="B93" s="58" t="s">
        <v>362</v>
      </c>
      <c r="C93" s="30"/>
      <c r="D93" s="30"/>
      <c r="E93" s="30"/>
      <c r="F93" s="30"/>
      <c r="G93" s="31"/>
      <c r="ZY93" t="s">
        <v>363</v>
      </c>
      <c r="ZZ93" s="32"/>
    </row>
    <row r="94" spans="1:702" ht="24" x14ac:dyDescent="0.25">
      <c r="A94" s="41" t="s">
        <v>364</v>
      </c>
      <c r="B94" s="42" t="s">
        <v>365</v>
      </c>
      <c r="C94" s="37" t="s">
        <v>366</v>
      </c>
      <c r="D94" s="38"/>
      <c r="E94" s="38"/>
      <c r="F94" s="39"/>
      <c r="G94" s="40">
        <f>ROUND(E94*F94,2)</f>
        <v>0</v>
      </c>
      <c r="ZY94" t="s">
        <v>367</v>
      </c>
      <c r="ZZ94" s="32" t="s">
        <v>368</v>
      </c>
    </row>
    <row r="95" spans="1:702" x14ac:dyDescent="0.25">
      <c r="A95" s="57" t="s">
        <v>369</v>
      </c>
      <c r="B95" s="58" t="s">
        <v>370</v>
      </c>
      <c r="C95" s="30"/>
      <c r="D95" s="30"/>
      <c r="E95" s="30"/>
      <c r="F95" s="30"/>
      <c r="G95" s="31"/>
      <c r="ZY95" t="s">
        <v>371</v>
      </c>
      <c r="ZZ95" s="32"/>
    </row>
    <row r="96" spans="1:702" x14ac:dyDescent="0.25">
      <c r="A96" s="41" t="s">
        <v>372</v>
      </c>
      <c r="B96" s="42" t="s">
        <v>373</v>
      </c>
      <c r="C96" s="37" t="s">
        <v>374</v>
      </c>
      <c r="D96" s="43">
        <v>0.7</v>
      </c>
      <c r="E96" s="43"/>
      <c r="F96" s="39"/>
      <c r="G96" s="40">
        <f>ROUND(E96*F96,2)</f>
        <v>0</v>
      </c>
      <c r="ZY96" t="s">
        <v>375</v>
      </c>
      <c r="ZZ96" s="32" t="s">
        <v>376</v>
      </c>
    </row>
    <row r="97" spans="1:702" x14ac:dyDescent="0.25">
      <c r="A97" s="41" t="s">
        <v>377</v>
      </c>
      <c r="B97" s="42" t="s">
        <v>378</v>
      </c>
      <c r="C97" s="37" t="s">
        <v>379</v>
      </c>
      <c r="D97" s="43">
        <v>6.1</v>
      </c>
      <c r="E97" s="43"/>
      <c r="F97" s="39"/>
      <c r="G97" s="40">
        <f>ROUND(E97*F97,2)</f>
        <v>0</v>
      </c>
      <c r="ZY97" t="s">
        <v>380</v>
      </c>
      <c r="ZZ97" s="32" t="s">
        <v>381</v>
      </c>
    </row>
    <row r="98" spans="1:702" x14ac:dyDescent="0.25">
      <c r="A98" s="41" t="s">
        <v>382</v>
      </c>
      <c r="B98" s="42" t="s">
        <v>383</v>
      </c>
      <c r="C98" s="37" t="s">
        <v>384</v>
      </c>
      <c r="D98" s="38">
        <v>82</v>
      </c>
      <c r="E98" s="38"/>
      <c r="F98" s="39"/>
      <c r="G98" s="40">
        <f>ROUND(E98*F98,2)</f>
        <v>0</v>
      </c>
      <c r="ZY98" t="s">
        <v>385</v>
      </c>
      <c r="ZZ98" s="32" t="s">
        <v>386</v>
      </c>
    </row>
    <row r="99" spans="1:702" x14ac:dyDescent="0.25">
      <c r="A99" s="57" t="s">
        <v>387</v>
      </c>
      <c r="B99" s="58" t="s">
        <v>388</v>
      </c>
      <c r="C99" s="30"/>
      <c r="D99" s="30"/>
      <c r="E99" s="30"/>
      <c r="F99" s="30"/>
      <c r="G99" s="31"/>
      <c r="ZY99" t="s">
        <v>389</v>
      </c>
      <c r="ZZ99" s="32"/>
    </row>
    <row r="100" spans="1:702" x14ac:dyDescent="0.25">
      <c r="A100" s="41" t="s">
        <v>390</v>
      </c>
      <c r="B100" s="42" t="s">
        <v>391</v>
      </c>
      <c r="C100" s="37" t="s">
        <v>392</v>
      </c>
      <c r="D100" s="43">
        <v>2.2000000000000002</v>
      </c>
      <c r="E100" s="43"/>
      <c r="F100" s="39"/>
      <c r="G100" s="40">
        <f>ROUND(E100*F100,2)</f>
        <v>0</v>
      </c>
      <c r="ZY100" t="s">
        <v>393</v>
      </c>
      <c r="ZZ100" s="32" t="s">
        <v>394</v>
      </c>
    </row>
    <row r="101" spans="1:702" x14ac:dyDescent="0.25">
      <c r="A101" s="41" t="s">
        <v>395</v>
      </c>
      <c r="B101" s="42" t="s">
        <v>396</v>
      </c>
      <c r="C101" s="37" t="s">
        <v>397</v>
      </c>
      <c r="D101" s="43">
        <v>20.7</v>
      </c>
      <c r="E101" s="43"/>
      <c r="F101" s="39"/>
      <c r="G101" s="40">
        <f>ROUND(E101*F101,2)</f>
        <v>0</v>
      </c>
      <c r="ZY101" t="s">
        <v>398</v>
      </c>
      <c r="ZZ101" s="32" t="s">
        <v>399</v>
      </c>
    </row>
    <row r="102" spans="1:702" x14ac:dyDescent="0.25">
      <c r="A102" s="41" t="s">
        <v>400</v>
      </c>
      <c r="B102" s="42" t="s">
        <v>401</v>
      </c>
      <c r="C102" s="37" t="s">
        <v>402</v>
      </c>
      <c r="D102" s="38">
        <v>327</v>
      </c>
      <c r="E102" s="38"/>
      <c r="F102" s="39"/>
      <c r="G102" s="40">
        <f>ROUND(E102*F102,2)</f>
        <v>0</v>
      </c>
      <c r="ZY102" t="s">
        <v>403</v>
      </c>
      <c r="ZZ102" s="32" t="s">
        <v>404</v>
      </c>
    </row>
    <row r="103" spans="1:702" ht="25.5" x14ac:dyDescent="0.25">
      <c r="A103" s="55" t="s">
        <v>405</v>
      </c>
      <c r="B103" s="56" t="s">
        <v>406</v>
      </c>
      <c r="C103" s="30"/>
      <c r="D103" s="30"/>
      <c r="E103" s="30"/>
      <c r="F103" s="30"/>
      <c r="G103" s="31"/>
      <c r="ZY103" t="s">
        <v>407</v>
      </c>
      <c r="ZZ103" s="32" t="s">
        <v>408</v>
      </c>
    </row>
    <row r="104" spans="1:702" x14ac:dyDescent="0.25">
      <c r="A104" s="41" t="s">
        <v>409</v>
      </c>
      <c r="B104" s="42" t="s">
        <v>410</v>
      </c>
      <c r="C104" s="37" t="s">
        <v>411</v>
      </c>
      <c r="D104" s="43">
        <v>18.3</v>
      </c>
      <c r="E104" s="43"/>
      <c r="F104" s="39"/>
      <c r="G104" s="40">
        <f>ROUND(E104*F104,2)</f>
        <v>0</v>
      </c>
      <c r="ZY104" t="s">
        <v>412</v>
      </c>
      <c r="ZZ104" s="32" t="s">
        <v>413</v>
      </c>
    </row>
    <row r="105" spans="1:702" ht="25.5" x14ac:dyDescent="0.25">
      <c r="A105" s="55" t="s">
        <v>414</v>
      </c>
      <c r="B105" s="56" t="s">
        <v>415</v>
      </c>
      <c r="C105" s="30"/>
      <c r="D105" s="30"/>
      <c r="E105" s="30"/>
      <c r="F105" s="30"/>
      <c r="G105" s="31"/>
      <c r="ZY105" t="s">
        <v>416</v>
      </c>
      <c r="ZZ105" s="32" t="s">
        <v>417</v>
      </c>
    </row>
    <row r="106" spans="1:702" ht="24" x14ac:dyDescent="0.25">
      <c r="A106" s="41" t="s">
        <v>418</v>
      </c>
      <c r="B106" s="42" t="s">
        <v>419</v>
      </c>
      <c r="C106" s="37" t="s">
        <v>420</v>
      </c>
      <c r="D106" s="43">
        <v>10</v>
      </c>
      <c r="E106" s="43"/>
      <c r="F106" s="39"/>
      <c r="G106" s="40">
        <f>ROUND(E106*F106,2)</f>
        <v>0</v>
      </c>
      <c r="ZY106" t="s">
        <v>421</v>
      </c>
      <c r="ZZ106" s="32" t="s">
        <v>422</v>
      </c>
    </row>
    <row r="107" spans="1:702" x14ac:dyDescent="0.25">
      <c r="A107" s="41" t="s">
        <v>423</v>
      </c>
      <c r="B107" s="42" t="s">
        <v>424</v>
      </c>
      <c r="C107" s="37" t="s">
        <v>425</v>
      </c>
      <c r="D107" s="43">
        <v>7.5</v>
      </c>
      <c r="E107" s="43"/>
      <c r="F107" s="39"/>
      <c r="G107" s="40">
        <f>ROUND(E107*F107,2)</f>
        <v>0</v>
      </c>
      <c r="ZY107" t="s">
        <v>426</v>
      </c>
      <c r="ZZ107" s="32" t="s">
        <v>427</v>
      </c>
    </row>
    <row r="108" spans="1:702" x14ac:dyDescent="0.25">
      <c r="A108" s="55" t="s">
        <v>428</v>
      </c>
      <c r="B108" s="56" t="s">
        <v>429</v>
      </c>
      <c r="C108" s="30"/>
      <c r="D108" s="30"/>
      <c r="E108" s="30"/>
      <c r="F108" s="30"/>
      <c r="G108" s="31"/>
      <c r="ZY108" t="s">
        <v>430</v>
      </c>
      <c r="ZZ108" s="32" t="s">
        <v>431</v>
      </c>
    </row>
    <row r="109" spans="1:702" x14ac:dyDescent="0.25">
      <c r="A109" s="41" t="s">
        <v>432</v>
      </c>
      <c r="B109" s="42" t="s">
        <v>433</v>
      </c>
      <c r="C109" s="37" t="s">
        <v>434</v>
      </c>
      <c r="D109" s="43">
        <v>6.1</v>
      </c>
      <c r="E109" s="43"/>
      <c r="F109" s="39"/>
      <c r="G109" s="40">
        <f>ROUND(E109*F109,2)</f>
        <v>0</v>
      </c>
      <c r="ZY109" t="s">
        <v>435</v>
      </c>
      <c r="ZZ109" s="32" t="s">
        <v>436</v>
      </c>
    </row>
    <row r="110" spans="1:702" x14ac:dyDescent="0.25">
      <c r="A110" s="41" t="s">
        <v>437</v>
      </c>
      <c r="B110" s="42" t="s">
        <v>438</v>
      </c>
      <c r="C110" s="37" t="s">
        <v>439</v>
      </c>
      <c r="D110" s="43">
        <v>7.1</v>
      </c>
      <c r="E110" s="43"/>
      <c r="F110" s="39"/>
      <c r="G110" s="40">
        <f>ROUND(E110*F110,2)</f>
        <v>0</v>
      </c>
      <c r="ZY110" t="s">
        <v>440</v>
      </c>
      <c r="ZZ110" s="32" t="s">
        <v>441</v>
      </c>
    </row>
    <row r="111" spans="1:702" x14ac:dyDescent="0.25">
      <c r="A111" s="41" t="s">
        <v>442</v>
      </c>
      <c r="B111" s="42" t="s">
        <v>443</v>
      </c>
      <c r="C111" s="37" t="s">
        <v>444</v>
      </c>
      <c r="D111" s="38">
        <v>9</v>
      </c>
      <c r="E111" s="38"/>
      <c r="F111" s="39"/>
      <c r="G111" s="40">
        <f>ROUND(E111*F111,2)</f>
        <v>0</v>
      </c>
      <c r="ZY111" t="s">
        <v>445</v>
      </c>
      <c r="ZZ111" s="32" t="s">
        <v>446</v>
      </c>
    </row>
    <row r="112" spans="1:702" x14ac:dyDescent="0.25">
      <c r="A112" s="41" t="s">
        <v>447</v>
      </c>
      <c r="B112" s="42" t="s">
        <v>448</v>
      </c>
      <c r="C112" s="37" t="s">
        <v>449</v>
      </c>
      <c r="D112" s="38">
        <v>1</v>
      </c>
      <c r="E112" s="38"/>
      <c r="F112" s="39"/>
      <c r="G112" s="40">
        <f>ROUND(E112*F112,2)</f>
        <v>0</v>
      </c>
      <c r="ZY112" t="s">
        <v>450</v>
      </c>
      <c r="ZZ112" s="32" t="s">
        <v>451</v>
      </c>
    </row>
    <row r="113" spans="1:702" x14ac:dyDescent="0.25">
      <c r="A113" s="44"/>
      <c r="B113" s="45"/>
      <c r="C113" s="30"/>
      <c r="D113" s="30"/>
      <c r="E113" s="30"/>
      <c r="F113" s="30"/>
      <c r="G113" s="46"/>
    </row>
    <row r="114" spans="1:702" ht="25.5" x14ac:dyDescent="0.25">
      <c r="A114" s="47"/>
      <c r="B114" s="48" t="s">
        <v>452</v>
      </c>
      <c r="C114" s="30"/>
      <c r="D114" s="30"/>
      <c r="E114" s="30"/>
      <c r="F114" s="30"/>
      <c r="G114" s="49">
        <f>SUBTOTAL(109,G82:G113)</f>
        <v>0</v>
      </c>
      <c r="H114" s="50"/>
      <c r="ZY114" t="s">
        <v>453</v>
      </c>
    </row>
    <row r="115" spans="1:702" x14ac:dyDescent="0.25">
      <c r="A115" s="51"/>
      <c r="B115" s="52"/>
      <c r="C115" s="30"/>
      <c r="D115" s="30"/>
      <c r="E115" s="30"/>
      <c r="F115" s="30"/>
      <c r="G115" s="27"/>
    </row>
    <row r="116" spans="1:702" ht="25.5" x14ac:dyDescent="0.25">
      <c r="A116" s="33" t="s">
        <v>454</v>
      </c>
      <c r="B116" s="34" t="s">
        <v>455</v>
      </c>
      <c r="C116" s="30"/>
      <c r="D116" s="30"/>
      <c r="E116" s="30"/>
      <c r="F116" s="30"/>
      <c r="G116" s="31"/>
      <c r="ZY116" t="s">
        <v>456</v>
      </c>
      <c r="ZZ116" s="32" t="s">
        <v>457</v>
      </c>
    </row>
    <row r="117" spans="1:702" ht="24" x14ac:dyDescent="0.25">
      <c r="A117" s="35" t="s">
        <v>458</v>
      </c>
      <c r="B117" s="36" t="s">
        <v>459</v>
      </c>
      <c r="C117" s="37" t="s">
        <v>460</v>
      </c>
      <c r="D117" s="43">
        <v>6</v>
      </c>
      <c r="E117" s="43"/>
      <c r="F117" s="39"/>
      <c r="G117" s="40">
        <f t="shared" ref="G117:G123" si="1">ROUND(E117*F117,2)</f>
        <v>0</v>
      </c>
      <c r="ZY117" t="s">
        <v>461</v>
      </c>
      <c r="ZZ117" s="32" t="s">
        <v>462</v>
      </c>
    </row>
    <row r="118" spans="1:702" ht="24" x14ac:dyDescent="0.25">
      <c r="A118" s="41" t="s">
        <v>463</v>
      </c>
      <c r="B118" s="42" t="s">
        <v>464</v>
      </c>
      <c r="C118" s="37" t="s">
        <v>465</v>
      </c>
      <c r="D118" s="38">
        <v>1</v>
      </c>
      <c r="E118" s="38"/>
      <c r="F118" s="39"/>
      <c r="G118" s="40">
        <f t="shared" si="1"/>
        <v>0</v>
      </c>
      <c r="ZY118" t="s">
        <v>466</v>
      </c>
      <c r="ZZ118" s="32" t="s">
        <v>467</v>
      </c>
    </row>
    <row r="119" spans="1:702" x14ac:dyDescent="0.25">
      <c r="A119" s="41" t="s">
        <v>468</v>
      </c>
      <c r="B119" s="42" t="s">
        <v>469</v>
      </c>
      <c r="C119" s="37" t="s">
        <v>470</v>
      </c>
      <c r="D119" s="43">
        <v>6</v>
      </c>
      <c r="E119" s="43"/>
      <c r="F119" s="39"/>
      <c r="G119" s="40">
        <f t="shared" si="1"/>
        <v>0</v>
      </c>
      <c r="ZY119" t="s">
        <v>471</v>
      </c>
      <c r="ZZ119" s="32" t="s">
        <v>472</v>
      </c>
    </row>
    <row r="120" spans="1:702" x14ac:dyDescent="0.25">
      <c r="A120" s="41" t="s">
        <v>473</v>
      </c>
      <c r="B120" s="42" t="s">
        <v>474</v>
      </c>
      <c r="C120" s="37" t="s">
        <v>475</v>
      </c>
      <c r="D120" s="43">
        <v>10</v>
      </c>
      <c r="E120" s="43"/>
      <c r="F120" s="39"/>
      <c r="G120" s="40">
        <f t="shared" si="1"/>
        <v>0</v>
      </c>
      <c r="ZY120" t="s">
        <v>476</v>
      </c>
      <c r="ZZ120" s="32" t="s">
        <v>477</v>
      </c>
    </row>
    <row r="121" spans="1:702" x14ac:dyDescent="0.25">
      <c r="A121" s="41" t="s">
        <v>478</v>
      </c>
      <c r="B121" s="42" t="s">
        <v>479</v>
      </c>
      <c r="C121" s="37" t="s">
        <v>480</v>
      </c>
      <c r="D121" s="43">
        <v>20</v>
      </c>
      <c r="E121" s="43"/>
      <c r="F121" s="39"/>
      <c r="G121" s="40">
        <f t="shared" si="1"/>
        <v>0</v>
      </c>
      <c r="ZY121" t="s">
        <v>481</v>
      </c>
      <c r="ZZ121" s="32" t="s">
        <v>482</v>
      </c>
    </row>
    <row r="122" spans="1:702" x14ac:dyDescent="0.25">
      <c r="A122" s="41" t="s">
        <v>483</v>
      </c>
      <c r="B122" s="42" t="s">
        <v>484</v>
      </c>
      <c r="C122" s="37" t="s">
        <v>485</v>
      </c>
      <c r="D122" s="38">
        <v>2</v>
      </c>
      <c r="E122" s="38"/>
      <c r="F122" s="39"/>
      <c r="G122" s="40">
        <f t="shared" si="1"/>
        <v>0</v>
      </c>
      <c r="ZY122" t="s">
        <v>486</v>
      </c>
      <c r="ZZ122" s="32" t="s">
        <v>487</v>
      </c>
    </row>
    <row r="123" spans="1:702" x14ac:dyDescent="0.25">
      <c r="A123" s="41" t="s">
        <v>488</v>
      </c>
      <c r="B123" s="42" t="s">
        <v>489</v>
      </c>
      <c r="C123" s="37" t="s">
        <v>490</v>
      </c>
      <c r="D123" s="38">
        <v>1</v>
      </c>
      <c r="E123" s="38"/>
      <c r="F123" s="39"/>
      <c r="G123" s="40">
        <f t="shared" si="1"/>
        <v>0</v>
      </c>
      <c r="ZY123" t="s">
        <v>491</v>
      </c>
      <c r="ZZ123" s="32" t="s">
        <v>492</v>
      </c>
    </row>
    <row r="124" spans="1:702" x14ac:dyDescent="0.25">
      <c r="A124" s="44"/>
      <c r="B124" s="45"/>
      <c r="C124" s="30"/>
      <c r="D124" s="30"/>
      <c r="E124" s="30"/>
      <c r="F124" s="30"/>
      <c r="G124" s="46"/>
    </row>
    <row r="125" spans="1:702" ht="25.5" x14ac:dyDescent="0.25">
      <c r="A125" s="47"/>
      <c r="B125" s="48" t="s">
        <v>493</v>
      </c>
      <c r="C125" s="30"/>
      <c r="D125" s="30"/>
      <c r="E125" s="30"/>
      <c r="F125" s="30"/>
      <c r="G125" s="49">
        <f>SUBTOTAL(109,G117:G124)</f>
        <v>0</v>
      </c>
      <c r="H125" s="50"/>
      <c r="ZY125" t="s">
        <v>494</v>
      </c>
    </row>
    <row r="126" spans="1:702" x14ac:dyDescent="0.25">
      <c r="A126" s="51"/>
      <c r="B126" s="52"/>
      <c r="C126" s="30"/>
      <c r="D126" s="30"/>
      <c r="E126" s="30"/>
      <c r="F126" s="30"/>
      <c r="G126" s="27"/>
    </row>
    <row r="127" spans="1:702" ht="25.5" x14ac:dyDescent="0.25">
      <c r="A127" s="33" t="s">
        <v>495</v>
      </c>
      <c r="B127" s="34" t="s">
        <v>496</v>
      </c>
      <c r="C127" s="30"/>
      <c r="D127" s="30"/>
      <c r="E127" s="30"/>
      <c r="F127" s="30"/>
      <c r="G127" s="31"/>
      <c r="ZY127" t="s">
        <v>497</v>
      </c>
      <c r="ZZ127" s="32" t="s">
        <v>498</v>
      </c>
    </row>
    <row r="128" spans="1:702" x14ac:dyDescent="0.25">
      <c r="A128" s="53" t="s">
        <v>499</v>
      </c>
      <c r="B128" s="54" t="s">
        <v>500</v>
      </c>
      <c r="C128" s="30"/>
      <c r="D128" s="30"/>
      <c r="E128" s="30"/>
      <c r="F128" s="30"/>
      <c r="G128" s="31"/>
      <c r="ZY128" t="s">
        <v>501</v>
      </c>
      <c r="ZZ128" s="32" t="s">
        <v>502</v>
      </c>
    </row>
    <row r="129" spans="1:702" x14ac:dyDescent="0.25">
      <c r="A129" s="41" t="s">
        <v>503</v>
      </c>
      <c r="B129" s="42" t="s">
        <v>504</v>
      </c>
      <c r="C129" s="37" t="s">
        <v>505</v>
      </c>
      <c r="D129" s="38">
        <v>7</v>
      </c>
      <c r="E129" s="38"/>
      <c r="F129" s="39"/>
      <c r="G129" s="40">
        <f t="shared" ref="G129:G134" si="2">ROUND(E129*F129,2)</f>
        <v>0</v>
      </c>
      <c r="ZY129" t="s">
        <v>506</v>
      </c>
      <c r="ZZ129" s="32" t="s">
        <v>507</v>
      </c>
    </row>
    <row r="130" spans="1:702" x14ac:dyDescent="0.25">
      <c r="A130" s="41" t="s">
        <v>508</v>
      </c>
      <c r="B130" s="42" t="s">
        <v>509</v>
      </c>
      <c r="C130" s="37" t="s">
        <v>510</v>
      </c>
      <c r="D130" s="38">
        <v>10</v>
      </c>
      <c r="E130" s="38"/>
      <c r="F130" s="39"/>
      <c r="G130" s="40">
        <f t="shared" si="2"/>
        <v>0</v>
      </c>
      <c r="ZY130" t="s">
        <v>511</v>
      </c>
      <c r="ZZ130" s="32" t="s">
        <v>512</v>
      </c>
    </row>
    <row r="131" spans="1:702" ht="24" x14ac:dyDescent="0.25">
      <c r="A131" s="41" t="s">
        <v>513</v>
      </c>
      <c r="B131" s="42" t="s">
        <v>514</v>
      </c>
      <c r="C131" s="37" t="s">
        <v>515</v>
      </c>
      <c r="D131" s="38">
        <v>1</v>
      </c>
      <c r="E131" s="38"/>
      <c r="F131" s="39"/>
      <c r="G131" s="40">
        <f t="shared" si="2"/>
        <v>0</v>
      </c>
      <c r="ZY131" t="s">
        <v>516</v>
      </c>
      <c r="ZZ131" s="32" t="s">
        <v>517</v>
      </c>
    </row>
    <row r="132" spans="1:702" x14ac:dyDescent="0.25">
      <c r="A132" s="41" t="s">
        <v>518</v>
      </c>
      <c r="B132" s="42" t="s">
        <v>519</v>
      </c>
      <c r="C132" s="37" t="s">
        <v>520</v>
      </c>
      <c r="D132" s="38">
        <v>1</v>
      </c>
      <c r="E132" s="38"/>
      <c r="F132" s="39"/>
      <c r="G132" s="40">
        <f t="shared" si="2"/>
        <v>0</v>
      </c>
      <c r="ZY132" t="s">
        <v>521</v>
      </c>
      <c r="ZZ132" s="32" t="s">
        <v>522</v>
      </c>
    </row>
    <row r="133" spans="1:702" x14ac:dyDescent="0.25">
      <c r="A133" s="41" t="s">
        <v>523</v>
      </c>
      <c r="B133" s="42" t="s">
        <v>524</v>
      </c>
      <c r="C133" s="37" t="s">
        <v>525</v>
      </c>
      <c r="D133" s="38">
        <v>1</v>
      </c>
      <c r="E133" s="38"/>
      <c r="F133" s="39"/>
      <c r="G133" s="40">
        <f t="shared" si="2"/>
        <v>0</v>
      </c>
      <c r="ZY133" t="s">
        <v>526</v>
      </c>
      <c r="ZZ133" s="32" t="s">
        <v>527</v>
      </c>
    </row>
    <row r="134" spans="1:702" x14ac:dyDescent="0.25">
      <c r="A134" s="41" t="s">
        <v>528</v>
      </c>
      <c r="B134" s="42" t="s">
        <v>529</v>
      </c>
      <c r="C134" s="37" t="s">
        <v>530</v>
      </c>
      <c r="D134" s="38">
        <v>1</v>
      </c>
      <c r="E134" s="38"/>
      <c r="F134" s="39"/>
      <c r="G134" s="40">
        <f t="shared" si="2"/>
        <v>0</v>
      </c>
      <c r="ZY134" t="s">
        <v>531</v>
      </c>
      <c r="ZZ134" s="32" t="s">
        <v>532</v>
      </c>
    </row>
    <row r="135" spans="1:702" x14ac:dyDescent="0.25">
      <c r="A135" s="55" t="s">
        <v>533</v>
      </c>
      <c r="B135" s="56" t="s">
        <v>534</v>
      </c>
      <c r="C135" s="30"/>
      <c r="D135" s="30"/>
      <c r="E135" s="30"/>
      <c r="F135" s="30"/>
      <c r="G135" s="31"/>
      <c r="ZY135" t="s">
        <v>535</v>
      </c>
      <c r="ZZ135" s="32" t="s">
        <v>536</v>
      </c>
    </row>
    <row r="136" spans="1:702" ht="24" x14ac:dyDescent="0.25">
      <c r="A136" s="41" t="s">
        <v>537</v>
      </c>
      <c r="B136" s="42" t="s">
        <v>538</v>
      </c>
      <c r="C136" s="37" t="s">
        <v>539</v>
      </c>
      <c r="D136" s="38">
        <v>10</v>
      </c>
      <c r="E136" s="38"/>
      <c r="F136" s="39"/>
      <c r="G136" s="40">
        <f>ROUND(E136*F136,2)</f>
        <v>0</v>
      </c>
      <c r="ZY136" t="s">
        <v>540</v>
      </c>
      <c r="ZZ136" s="32" t="s">
        <v>541</v>
      </c>
    </row>
    <row r="137" spans="1:702" ht="24" x14ac:dyDescent="0.25">
      <c r="A137" s="41" t="s">
        <v>542</v>
      </c>
      <c r="B137" s="42" t="s">
        <v>543</v>
      </c>
      <c r="C137" s="37" t="s">
        <v>544</v>
      </c>
      <c r="D137" s="38">
        <v>10</v>
      </c>
      <c r="E137" s="38"/>
      <c r="F137" s="39"/>
      <c r="G137" s="40">
        <f>ROUND(E137*F137,2)</f>
        <v>0</v>
      </c>
      <c r="ZY137" t="s">
        <v>545</v>
      </c>
      <c r="ZZ137" s="32" t="s">
        <v>546</v>
      </c>
    </row>
    <row r="138" spans="1:702" ht="24" x14ac:dyDescent="0.25">
      <c r="A138" s="41" t="s">
        <v>547</v>
      </c>
      <c r="B138" s="42" t="s">
        <v>548</v>
      </c>
      <c r="C138" s="37" t="s">
        <v>549</v>
      </c>
      <c r="D138" s="38">
        <v>4</v>
      </c>
      <c r="E138" s="38"/>
      <c r="F138" s="39"/>
      <c r="G138" s="40">
        <f>ROUND(E138*F138,2)</f>
        <v>0</v>
      </c>
      <c r="ZY138" t="s">
        <v>550</v>
      </c>
      <c r="ZZ138" s="32" t="s">
        <v>551</v>
      </c>
    </row>
    <row r="139" spans="1:702" x14ac:dyDescent="0.25">
      <c r="A139" s="44"/>
      <c r="B139" s="45"/>
      <c r="C139" s="30"/>
      <c r="D139" s="30"/>
      <c r="E139" s="30"/>
      <c r="F139" s="30"/>
      <c r="G139" s="46"/>
    </row>
    <row r="140" spans="1:702" ht="25.5" x14ac:dyDescent="0.25">
      <c r="A140" s="47"/>
      <c r="B140" s="48" t="s">
        <v>552</v>
      </c>
      <c r="C140" s="30"/>
      <c r="D140" s="30"/>
      <c r="E140" s="30"/>
      <c r="F140" s="30"/>
      <c r="G140" s="49">
        <f>SUBTOTAL(109,G128:G139)</f>
        <v>0</v>
      </c>
      <c r="H140" s="50"/>
      <c r="ZY140" t="s">
        <v>553</v>
      </c>
    </row>
    <row r="141" spans="1:702" x14ac:dyDescent="0.25">
      <c r="A141" s="51"/>
      <c r="B141" s="52"/>
      <c r="C141" s="30"/>
      <c r="D141" s="30"/>
      <c r="E141" s="30"/>
      <c r="F141" s="30"/>
      <c r="G141" s="27"/>
    </row>
    <row r="142" spans="1:702" x14ac:dyDescent="0.25">
      <c r="A142" s="33" t="s">
        <v>554</v>
      </c>
      <c r="B142" s="34" t="s">
        <v>555</v>
      </c>
      <c r="C142" s="30"/>
      <c r="D142" s="30"/>
      <c r="E142" s="30"/>
      <c r="F142" s="30"/>
      <c r="G142" s="31"/>
      <c r="ZY142" t="s">
        <v>556</v>
      </c>
      <c r="ZZ142" s="32"/>
    </row>
    <row r="143" spans="1:702" x14ac:dyDescent="0.25">
      <c r="A143" s="35" t="s">
        <v>557</v>
      </c>
      <c r="B143" s="36" t="s">
        <v>558</v>
      </c>
      <c r="C143" s="37" t="s">
        <v>559</v>
      </c>
      <c r="D143" s="43">
        <v>66.7</v>
      </c>
      <c r="E143" s="43"/>
      <c r="F143" s="39"/>
      <c r="G143" s="40">
        <f>ROUND(E143*F143,2)</f>
        <v>0</v>
      </c>
      <c r="ZY143" t="s">
        <v>560</v>
      </c>
      <c r="ZZ143" s="32" t="s">
        <v>561</v>
      </c>
    </row>
    <row r="144" spans="1:702" x14ac:dyDescent="0.25">
      <c r="A144" s="41" t="s">
        <v>562</v>
      </c>
      <c r="B144" s="42" t="s">
        <v>563</v>
      </c>
      <c r="C144" s="37" t="s">
        <v>564</v>
      </c>
      <c r="D144" s="38">
        <v>1</v>
      </c>
      <c r="E144" s="38"/>
      <c r="F144" s="39"/>
      <c r="G144" s="40">
        <f>ROUND(E144*F144,2)</f>
        <v>0</v>
      </c>
      <c r="ZY144" t="s">
        <v>565</v>
      </c>
      <c r="ZZ144" s="32" t="s">
        <v>566</v>
      </c>
    </row>
    <row r="145" spans="1:701" x14ac:dyDescent="0.25">
      <c r="A145" s="44"/>
      <c r="B145" s="45"/>
      <c r="C145" s="30"/>
      <c r="D145" s="30"/>
      <c r="E145" s="30"/>
      <c r="F145" s="30"/>
      <c r="G145" s="46"/>
    </row>
    <row r="146" spans="1:701" x14ac:dyDescent="0.25">
      <c r="A146" s="47"/>
      <c r="B146" s="48" t="s">
        <v>567</v>
      </c>
      <c r="C146" s="30"/>
      <c r="D146" s="30"/>
      <c r="E146" s="30"/>
      <c r="F146" s="30"/>
      <c r="G146" s="49">
        <f>SUBTOTAL(109,G143:G145)</f>
        <v>0</v>
      </c>
      <c r="H146" s="50"/>
      <c r="ZY146" t="s">
        <v>568</v>
      </c>
    </row>
    <row r="147" spans="1:701" x14ac:dyDescent="0.25">
      <c r="A147" s="44"/>
      <c r="B147" s="45"/>
      <c r="C147" s="30"/>
      <c r="D147" s="30"/>
      <c r="E147" s="30"/>
      <c r="F147" s="30"/>
      <c r="G147" s="27"/>
    </row>
    <row r="148" spans="1:701" x14ac:dyDescent="0.25">
      <c r="A148" s="51"/>
      <c r="B148" s="59"/>
      <c r="C148" s="60"/>
      <c r="D148" s="60"/>
      <c r="E148" s="60"/>
      <c r="F148" s="60"/>
      <c r="G148" s="46"/>
    </row>
    <row r="149" spans="1:701" x14ac:dyDescent="0.25">
      <c r="A149" s="61"/>
      <c r="B149" s="61"/>
      <c r="C149" s="61"/>
      <c r="D149" s="61"/>
      <c r="E149" s="61"/>
      <c r="F149" s="61"/>
      <c r="G149" s="61"/>
    </row>
    <row r="150" spans="1:701" x14ac:dyDescent="0.25">
      <c r="B150" s="1" t="s">
        <v>569</v>
      </c>
      <c r="G150" s="62">
        <f>SUBTOTAL(109,G4:G148)</f>
        <v>0</v>
      </c>
      <c r="ZY150" t="s">
        <v>570</v>
      </c>
    </row>
    <row r="151" spans="1:701" x14ac:dyDescent="0.25">
      <c r="A151" s="63">
        <f>'Récap. général'!D12</f>
        <v>20</v>
      </c>
      <c r="B151" s="1" t="str">
        <f>CONCATENATE("Montant TVA (",A151,"%)")</f>
        <v>Montant TVA (20%)</v>
      </c>
      <c r="G151" s="62">
        <f>(G150*A151)/100</f>
        <v>0</v>
      </c>
      <c r="ZY151" t="s">
        <v>571</v>
      </c>
    </row>
    <row r="152" spans="1:701" x14ac:dyDescent="0.25">
      <c r="B152" s="1" t="s">
        <v>572</v>
      </c>
      <c r="G152" s="62">
        <f>G150+G151</f>
        <v>0</v>
      </c>
      <c r="ZY152" t="s">
        <v>573</v>
      </c>
    </row>
    <row r="153" spans="1:701" x14ac:dyDescent="0.25">
      <c r="G153" s="62"/>
    </row>
    <row r="154" spans="1:701" x14ac:dyDescent="0.25">
      <c r="G154" s="6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C9A55-C091-4427-8393-7298D250B916}">
  <sheetPr>
    <pageSetUpPr fitToPage="1"/>
  </sheetPr>
  <dimension ref="A1:ZZ5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O17" sqref="O17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99.2" customHeight="1" x14ac:dyDescent="0.25">
      <c r="A1" s="64"/>
      <c r="B1" s="65"/>
      <c r="C1" s="65"/>
      <c r="D1" s="65"/>
      <c r="E1" s="65"/>
      <c r="F1" s="65"/>
      <c r="G1" s="66"/>
    </row>
    <row r="2" spans="1:702" ht="30" x14ac:dyDescent="0.25">
      <c r="A2" s="20"/>
      <c r="B2" s="21"/>
      <c r="C2" s="22" t="s">
        <v>574</v>
      </c>
      <c r="D2" s="23" t="s">
        <v>575</v>
      </c>
      <c r="E2" s="23" t="s">
        <v>576</v>
      </c>
      <c r="F2" s="23" t="s">
        <v>577</v>
      </c>
      <c r="G2" s="23" t="s">
        <v>578</v>
      </c>
    </row>
    <row r="3" spans="1:702" x14ac:dyDescent="0.25">
      <c r="A3" s="24"/>
      <c r="B3" s="25"/>
      <c r="C3" s="26"/>
      <c r="D3" s="26"/>
      <c r="E3" s="26"/>
      <c r="F3" s="26"/>
      <c r="G3" s="27"/>
    </row>
    <row r="4" spans="1:702" ht="15.75" x14ac:dyDescent="0.25">
      <c r="A4" s="28"/>
      <c r="B4" s="29" t="s">
        <v>579</v>
      </c>
      <c r="C4" s="30"/>
      <c r="D4" s="30"/>
      <c r="E4" s="30"/>
      <c r="F4" s="30"/>
      <c r="G4" s="31"/>
      <c r="ZY4" t="s">
        <v>580</v>
      </c>
      <c r="ZZ4" s="32"/>
    </row>
    <row r="5" spans="1:702" x14ac:dyDescent="0.25">
      <c r="A5" s="33" t="s">
        <v>581</v>
      </c>
      <c r="B5" s="34" t="s">
        <v>582</v>
      </c>
      <c r="C5" s="30"/>
      <c r="D5" s="30"/>
      <c r="E5" s="30"/>
      <c r="F5" s="30"/>
      <c r="G5" s="31"/>
      <c r="ZY5" t="s">
        <v>583</v>
      </c>
      <c r="ZZ5" s="32" t="s">
        <v>584</v>
      </c>
    </row>
    <row r="6" spans="1:702" x14ac:dyDescent="0.25">
      <c r="A6" s="35" t="s">
        <v>585</v>
      </c>
      <c r="B6" s="36" t="s">
        <v>586</v>
      </c>
      <c r="C6" s="37" t="s">
        <v>587</v>
      </c>
      <c r="D6" s="38">
        <v>1</v>
      </c>
      <c r="E6" s="38"/>
      <c r="F6" s="39"/>
      <c r="G6" s="40">
        <f>ROUND(E6*F6,2)</f>
        <v>0</v>
      </c>
      <c r="ZY6" t="s">
        <v>588</v>
      </c>
      <c r="ZZ6" s="32" t="s">
        <v>589</v>
      </c>
    </row>
    <row r="7" spans="1:702" ht="24" x14ac:dyDescent="0.25">
      <c r="A7" s="41" t="s">
        <v>590</v>
      </c>
      <c r="B7" s="42" t="s">
        <v>591</v>
      </c>
      <c r="C7" s="37" t="s">
        <v>592</v>
      </c>
      <c r="D7" s="38"/>
      <c r="E7" s="38"/>
      <c r="F7" s="39"/>
      <c r="G7" s="40">
        <f>ROUND(E7*F7,2)</f>
        <v>0</v>
      </c>
      <c r="ZY7" t="s">
        <v>593</v>
      </c>
      <c r="ZZ7" s="32" t="s">
        <v>594</v>
      </c>
    </row>
    <row r="8" spans="1:702" x14ac:dyDescent="0.25">
      <c r="A8" s="44"/>
      <c r="B8" s="45"/>
      <c r="C8" s="30"/>
      <c r="D8" s="30"/>
      <c r="E8" s="30"/>
      <c r="F8" s="30"/>
      <c r="G8" s="46"/>
    </row>
    <row r="9" spans="1:702" x14ac:dyDescent="0.25">
      <c r="A9" s="47"/>
      <c r="B9" s="48" t="s">
        <v>595</v>
      </c>
      <c r="C9" s="30"/>
      <c r="D9" s="30"/>
      <c r="E9" s="30"/>
      <c r="F9" s="30"/>
      <c r="G9" s="49">
        <f>SUBTOTAL(109,G6:G8)</f>
        <v>0</v>
      </c>
      <c r="H9" s="50"/>
      <c r="ZY9" t="s">
        <v>596</v>
      </c>
    </row>
    <row r="10" spans="1:702" x14ac:dyDescent="0.25">
      <c r="A10" s="51"/>
      <c r="B10" s="52"/>
      <c r="C10" s="30"/>
      <c r="D10" s="30"/>
      <c r="E10" s="30"/>
      <c r="F10" s="30"/>
      <c r="G10" s="27"/>
    </row>
    <row r="11" spans="1:702" x14ac:dyDescent="0.25">
      <c r="A11" s="33" t="s">
        <v>597</v>
      </c>
      <c r="B11" s="34" t="s">
        <v>598</v>
      </c>
      <c r="C11" s="30"/>
      <c r="D11" s="30"/>
      <c r="E11" s="30"/>
      <c r="F11" s="30"/>
      <c r="G11" s="31"/>
      <c r="ZY11" t="s">
        <v>599</v>
      </c>
      <c r="ZZ11" s="32" t="s">
        <v>600</v>
      </c>
    </row>
    <row r="12" spans="1:702" x14ac:dyDescent="0.25">
      <c r="A12" s="53" t="s">
        <v>601</v>
      </c>
      <c r="B12" s="54" t="s">
        <v>602</v>
      </c>
      <c r="C12" s="30"/>
      <c r="D12" s="30"/>
      <c r="E12" s="30"/>
      <c r="F12" s="30"/>
      <c r="G12" s="31"/>
      <c r="ZY12" t="s">
        <v>603</v>
      </c>
      <c r="ZZ12" s="32"/>
    </row>
    <row r="13" spans="1:702" x14ac:dyDescent="0.25">
      <c r="A13" s="41" t="s">
        <v>604</v>
      </c>
      <c r="B13" s="42" t="s">
        <v>605</v>
      </c>
      <c r="C13" s="37" t="s">
        <v>606</v>
      </c>
      <c r="D13" s="43">
        <v>94</v>
      </c>
      <c r="E13" s="43"/>
      <c r="F13" s="39"/>
      <c r="G13" s="40">
        <f t="shared" ref="G13:G18" si="0">ROUND(E13*F13,2)</f>
        <v>0</v>
      </c>
      <c r="ZY13" t="s">
        <v>607</v>
      </c>
      <c r="ZZ13" s="32" t="s">
        <v>608</v>
      </c>
    </row>
    <row r="14" spans="1:702" x14ac:dyDescent="0.25">
      <c r="A14" s="41" t="s">
        <v>609</v>
      </c>
      <c r="B14" s="42" t="s">
        <v>610</v>
      </c>
      <c r="C14" s="37" t="s">
        <v>611</v>
      </c>
      <c r="D14" s="43">
        <v>8</v>
      </c>
      <c r="E14" s="43"/>
      <c r="F14" s="39"/>
      <c r="G14" s="40">
        <f t="shared" si="0"/>
        <v>0</v>
      </c>
      <c r="ZY14" t="s">
        <v>612</v>
      </c>
      <c r="ZZ14" s="32" t="s">
        <v>613</v>
      </c>
    </row>
    <row r="15" spans="1:702" x14ac:dyDescent="0.25">
      <c r="A15" s="41" t="s">
        <v>614</v>
      </c>
      <c r="B15" s="42" t="s">
        <v>615</v>
      </c>
      <c r="C15" s="37" t="s">
        <v>616</v>
      </c>
      <c r="D15" s="43">
        <v>161.69999999999999</v>
      </c>
      <c r="E15" s="43"/>
      <c r="F15" s="39"/>
      <c r="G15" s="40">
        <f t="shared" si="0"/>
        <v>0</v>
      </c>
      <c r="ZY15" t="s">
        <v>617</v>
      </c>
      <c r="ZZ15" s="32" t="s">
        <v>618</v>
      </c>
    </row>
    <row r="16" spans="1:702" x14ac:dyDescent="0.25">
      <c r="A16" s="41" t="s">
        <v>619</v>
      </c>
      <c r="B16" s="42" t="s">
        <v>620</v>
      </c>
      <c r="C16" s="37" t="s">
        <v>621</v>
      </c>
      <c r="D16" s="43">
        <v>99.1</v>
      </c>
      <c r="E16" s="43"/>
      <c r="F16" s="39"/>
      <c r="G16" s="40">
        <f t="shared" si="0"/>
        <v>0</v>
      </c>
      <c r="ZY16" t="s">
        <v>622</v>
      </c>
      <c r="ZZ16" s="32" t="s">
        <v>623</v>
      </c>
    </row>
    <row r="17" spans="1:702" x14ac:dyDescent="0.25">
      <c r="A17" s="41" t="s">
        <v>624</v>
      </c>
      <c r="B17" s="42" t="s">
        <v>625</v>
      </c>
      <c r="C17" s="37" t="s">
        <v>626</v>
      </c>
      <c r="D17" s="43">
        <v>180.4</v>
      </c>
      <c r="E17" s="43"/>
      <c r="F17" s="39"/>
      <c r="G17" s="40">
        <f t="shared" si="0"/>
        <v>0</v>
      </c>
      <c r="ZY17" t="s">
        <v>627</v>
      </c>
      <c r="ZZ17" s="32" t="s">
        <v>628</v>
      </c>
    </row>
    <row r="18" spans="1:702" x14ac:dyDescent="0.25">
      <c r="A18" s="41" t="s">
        <v>629</v>
      </c>
      <c r="B18" s="42" t="s">
        <v>630</v>
      </c>
      <c r="C18" s="37" t="s">
        <v>631</v>
      </c>
      <c r="D18" s="43">
        <v>23.1</v>
      </c>
      <c r="E18" s="43"/>
      <c r="F18" s="39"/>
      <c r="G18" s="40">
        <f t="shared" si="0"/>
        <v>0</v>
      </c>
      <c r="ZY18" t="s">
        <v>632</v>
      </c>
      <c r="ZZ18" s="32" t="s">
        <v>633</v>
      </c>
    </row>
    <row r="19" spans="1:702" x14ac:dyDescent="0.25">
      <c r="A19" s="55" t="s">
        <v>634</v>
      </c>
      <c r="B19" s="56" t="s">
        <v>635</v>
      </c>
      <c r="C19" s="30"/>
      <c r="D19" s="30"/>
      <c r="E19" s="30"/>
      <c r="F19" s="30"/>
      <c r="G19" s="31"/>
      <c r="ZY19" t="s">
        <v>636</v>
      </c>
      <c r="ZZ19" s="32"/>
    </row>
    <row r="20" spans="1:702" x14ac:dyDescent="0.25">
      <c r="A20" s="41" t="s">
        <v>637</v>
      </c>
      <c r="B20" s="42" t="s">
        <v>638</v>
      </c>
      <c r="C20" s="37" t="s">
        <v>639</v>
      </c>
      <c r="D20" s="38">
        <v>3</v>
      </c>
      <c r="E20" s="38"/>
      <c r="F20" s="39"/>
      <c r="G20" s="40">
        <f>ROUND(E20*F20,2)</f>
        <v>0</v>
      </c>
      <c r="ZY20" t="s">
        <v>640</v>
      </c>
      <c r="ZZ20" s="32" t="s">
        <v>641</v>
      </c>
    </row>
    <row r="21" spans="1:702" x14ac:dyDescent="0.25">
      <c r="A21" s="41" t="s">
        <v>642</v>
      </c>
      <c r="B21" s="42" t="s">
        <v>643</v>
      </c>
      <c r="C21" s="37" t="s">
        <v>644</v>
      </c>
      <c r="D21" s="43">
        <v>22.2</v>
      </c>
      <c r="E21" s="43"/>
      <c r="F21" s="39"/>
      <c r="G21" s="40">
        <f>ROUND(E21*F21,2)</f>
        <v>0</v>
      </c>
      <c r="ZY21" t="s">
        <v>645</v>
      </c>
      <c r="ZZ21" s="32" t="s">
        <v>646</v>
      </c>
    </row>
    <row r="22" spans="1:702" x14ac:dyDescent="0.25">
      <c r="A22" s="41" t="s">
        <v>647</v>
      </c>
      <c r="B22" s="42" t="s">
        <v>648</v>
      </c>
      <c r="C22" s="37" t="s">
        <v>649</v>
      </c>
      <c r="D22" s="43">
        <v>9.5</v>
      </c>
      <c r="E22" s="43"/>
      <c r="F22" s="39"/>
      <c r="G22" s="40">
        <f>ROUND(E22*F22,2)</f>
        <v>0</v>
      </c>
      <c r="ZY22" t="s">
        <v>650</v>
      </c>
      <c r="ZZ22" s="32" t="s">
        <v>651</v>
      </c>
    </row>
    <row r="23" spans="1:702" x14ac:dyDescent="0.25">
      <c r="A23" s="41" t="s">
        <v>652</v>
      </c>
      <c r="B23" s="42" t="s">
        <v>653</v>
      </c>
      <c r="C23" s="37" t="s">
        <v>654</v>
      </c>
      <c r="D23" s="43">
        <v>3.2</v>
      </c>
      <c r="E23" s="43"/>
      <c r="F23" s="39"/>
      <c r="G23" s="40">
        <f>ROUND(E23*F23,2)</f>
        <v>0</v>
      </c>
      <c r="ZY23" t="s">
        <v>655</v>
      </c>
      <c r="ZZ23" s="32" t="s">
        <v>656</v>
      </c>
    </row>
    <row r="24" spans="1:702" x14ac:dyDescent="0.25">
      <c r="A24" s="41" t="s">
        <v>657</v>
      </c>
      <c r="B24" s="42" t="s">
        <v>658</v>
      </c>
      <c r="C24" s="37" t="s">
        <v>659</v>
      </c>
      <c r="D24" s="43">
        <v>15.1</v>
      </c>
      <c r="E24" s="43"/>
      <c r="F24" s="39"/>
      <c r="G24" s="40">
        <f>ROUND(E24*F24,2)</f>
        <v>0</v>
      </c>
      <c r="ZY24" t="s">
        <v>660</v>
      </c>
      <c r="ZZ24" s="32" t="s">
        <v>661</v>
      </c>
    </row>
    <row r="25" spans="1:702" x14ac:dyDescent="0.25">
      <c r="A25" s="44"/>
      <c r="B25" s="45"/>
      <c r="C25" s="30"/>
      <c r="D25" s="30"/>
      <c r="E25" s="30"/>
      <c r="F25" s="30"/>
      <c r="G25" s="46"/>
    </row>
    <row r="26" spans="1:702" x14ac:dyDescent="0.25">
      <c r="A26" s="47"/>
      <c r="B26" s="48" t="s">
        <v>662</v>
      </c>
      <c r="C26" s="30"/>
      <c r="D26" s="30"/>
      <c r="E26" s="30"/>
      <c r="F26" s="30"/>
      <c r="G26" s="49">
        <f>SUBTOTAL(109,G12:G25)</f>
        <v>0</v>
      </c>
      <c r="H26" s="50"/>
      <c r="ZY26" t="s">
        <v>663</v>
      </c>
    </row>
    <row r="27" spans="1:702" x14ac:dyDescent="0.25">
      <c r="A27" s="51"/>
      <c r="B27" s="52"/>
      <c r="C27" s="30"/>
      <c r="D27" s="30"/>
      <c r="E27" s="30"/>
      <c r="F27" s="30"/>
      <c r="G27" s="27"/>
    </row>
    <row r="28" spans="1:702" x14ac:dyDescent="0.25">
      <c r="A28" s="33" t="s">
        <v>664</v>
      </c>
      <c r="B28" s="34" t="s">
        <v>665</v>
      </c>
      <c r="C28" s="30"/>
      <c r="D28" s="30"/>
      <c r="E28" s="30"/>
      <c r="F28" s="30"/>
      <c r="G28" s="31"/>
      <c r="ZY28" t="s">
        <v>666</v>
      </c>
      <c r="ZZ28" s="32"/>
    </row>
    <row r="29" spans="1:702" x14ac:dyDescent="0.25">
      <c r="A29" s="35" t="s">
        <v>667</v>
      </c>
      <c r="B29" s="36" t="s">
        <v>668</v>
      </c>
      <c r="C29" s="37" t="s">
        <v>669</v>
      </c>
      <c r="D29" s="43">
        <v>280.10000000000002</v>
      </c>
      <c r="E29" s="43"/>
      <c r="F29" s="39"/>
      <c r="G29" s="40">
        <f t="shared" ref="G29:G34" si="1">ROUND(E29*F29,2)</f>
        <v>0</v>
      </c>
      <c r="ZY29" t="s">
        <v>670</v>
      </c>
      <c r="ZZ29" s="32" t="s">
        <v>671</v>
      </c>
    </row>
    <row r="30" spans="1:702" ht="24" x14ac:dyDescent="0.25">
      <c r="A30" s="41" t="s">
        <v>672</v>
      </c>
      <c r="B30" s="42" t="s">
        <v>673</v>
      </c>
      <c r="C30" s="37" t="s">
        <v>674</v>
      </c>
      <c r="D30" s="43">
        <v>280.10000000000002</v>
      </c>
      <c r="E30" s="43"/>
      <c r="F30" s="39"/>
      <c r="G30" s="40">
        <f t="shared" si="1"/>
        <v>0</v>
      </c>
      <c r="ZY30" t="s">
        <v>675</v>
      </c>
      <c r="ZZ30" s="32" t="s">
        <v>676</v>
      </c>
    </row>
    <row r="31" spans="1:702" x14ac:dyDescent="0.25">
      <c r="A31" s="41" t="s">
        <v>677</v>
      </c>
      <c r="B31" s="42" t="s">
        <v>678</v>
      </c>
      <c r="C31" s="37" t="s">
        <v>679</v>
      </c>
      <c r="D31" s="43">
        <v>26.3</v>
      </c>
      <c r="E31" s="43"/>
      <c r="F31" s="39"/>
      <c r="G31" s="40">
        <f t="shared" si="1"/>
        <v>0</v>
      </c>
      <c r="ZY31" t="s">
        <v>680</v>
      </c>
      <c r="ZZ31" s="32" t="s">
        <v>681</v>
      </c>
    </row>
    <row r="32" spans="1:702" x14ac:dyDescent="0.25">
      <c r="A32" s="41" t="s">
        <v>682</v>
      </c>
      <c r="B32" s="42" t="s">
        <v>683</v>
      </c>
      <c r="C32" s="37" t="s">
        <v>684</v>
      </c>
      <c r="D32" s="43">
        <v>17</v>
      </c>
      <c r="E32" s="43"/>
      <c r="F32" s="39"/>
      <c r="G32" s="40">
        <f t="shared" si="1"/>
        <v>0</v>
      </c>
      <c r="ZY32" t="s">
        <v>685</v>
      </c>
      <c r="ZZ32" s="32" t="s">
        <v>686</v>
      </c>
    </row>
    <row r="33" spans="1:702" x14ac:dyDescent="0.25">
      <c r="A33" s="41" t="s">
        <v>687</v>
      </c>
      <c r="B33" s="42" t="s">
        <v>688</v>
      </c>
      <c r="C33" s="37" t="s">
        <v>689</v>
      </c>
      <c r="D33" s="38">
        <v>12</v>
      </c>
      <c r="E33" s="38"/>
      <c r="F33" s="39"/>
      <c r="G33" s="40">
        <f t="shared" si="1"/>
        <v>0</v>
      </c>
      <c r="ZY33" t="s">
        <v>690</v>
      </c>
      <c r="ZZ33" s="32" t="s">
        <v>691</v>
      </c>
    </row>
    <row r="34" spans="1:702" x14ac:dyDescent="0.25">
      <c r="A34" s="41" t="s">
        <v>692</v>
      </c>
      <c r="B34" s="42" t="s">
        <v>693</v>
      </c>
      <c r="C34" s="37" t="s">
        <v>694</v>
      </c>
      <c r="D34" s="38">
        <v>4</v>
      </c>
      <c r="E34" s="38"/>
      <c r="F34" s="39"/>
      <c r="G34" s="40">
        <f t="shared" si="1"/>
        <v>0</v>
      </c>
      <c r="ZY34" t="s">
        <v>695</v>
      </c>
      <c r="ZZ34" s="32" t="s">
        <v>696</v>
      </c>
    </row>
    <row r="35" spans="1:702" x14ac:dyDescent="0.25">
      <c r="A35" s="44"/>
      <c r="B35" s="45"/>
      <c r="C35" s="30"/>
      <c r="D35" s="30"/>
      <c r="E35" s="30"/>
      <c r="F35" s="30"/>
      <c r="G35" s="46"/>
    </row>
    <row r="36" spans="1:702" x14ac:dyDescent="0.25">
      <c r="A36" s="47"/>
      <c r="B36" s="48" t="s">
        <v>697</v>
      </c>
      <c r="C36" s="30"/>
      <c r="D36" s="30"/>
      <c r="E36" s="30"/>
      <c r="F36" s="30"/>
      <c r="G36" s="49">
        <f>SUBTOTAL(109,G29:G35)</f>
        <v>0</v>
      </c>
      <c r="H36" s="50"/>
      <c r="ZY36" t="s">
        <v>698</v>
      </c>
    </row>
    <row r="37" spans="1:702" x14ac:dyDescent="0.25">
      <c r="A37" s="51"/>
      <c r="B37" s="52"/>
      <c r="C37" s="30"/>
      <c r="D37" s="30"/>
      <c r="E37" s="30"/>
      <c r="F37" s="30"/>
      <c r="G37" s="27"/>
    </row>
    <row r="38" spans="1:702" x14ac:dyDescent="0.25">
      <c r="A38" s="33" t="s">
        <v>699</v>
      </c>
      <c r="B38" s="34" t="s">
        <v>700</v>
      </c>
      <c r="C38" s="30"/>
      <c r="D38" s="30"/>
      <c r="E38" s="30"/>
      <c r="F38" s="30"/>
      <c r="G38" s="31"/>
      <c r="ZY38" t="s">
        <v>701</v>
      </c>
      <c r="ZZ38" s="32"/>
    </row>
    <row r="39" spans="1:702" x14ac:dyDescent="0.25">
      <c r="A39" s="35" t="s">
        <v>702</v>
      </c>
      <c r="B39" s="36" t="s">
        <v>703</v>
      </c>
      <c r="C39" s="37" t="s">
        <v>704</v>
      </c>
      <c r="D39" s="43">
        <v>26.3</v>
      </c>
      <c r="E39" s="43"/>
      <c r="F39" s="39"/>
      <c r="G39" s="40">
        <f>ROUND(E39*F39,2)</f>
        <v>0</v>
      </c>
      <c r="ZY39" t="s">
        <v>705</v>
      </c>
      <c r="ZZ39" s="32" t="s">
        <v>706</v>
      </c>
    </row>
    <row r="40" spans="1:702" x14ac:dyDescent="0.25">
      <c r="A40" s="41" t="s">
        <v>707</v>
      </c>
      <c r="B40" s="42" t="s">
        <v>708</v>
      </c>
      <c r="C40" s="37" t="s">
        <v>709</v>
      </c>
      <c r="D40" s="38">
        <v>2</v>
      </c>
      <c r="E40" s="38"/>
      <c r="F40" s="39"/>
      <c r="G40" s="40">
        <f>ROUND(E40*F40,2)</f>
        <v>0</v>
      </c>
      <c r="ZY40" t="s">
        <v>710</v>
      </c>
      <c r="ZZ40" s="32" t="s">
        <v>711</v>
      </c>
    </row>
    <row r="41" spans="1:702" x14ac:dyDescent="0.25">
      <c r="A41" s="41" t="s">
        <v>712</v>
      </c>
      <c r="B41" s="42" t="s">
        <v>713</v>
      </c>
      <c r="C41" s="37" t="s">
        <v>714</v>
      </c>
      <c r="D41" s="43">
        <v>23.1</v>
      </c>
      <c r="E41" s="43"/>
      <c r="F41" s="39"/>
      <c r="G41" s="40">
        <f>ROUND(E41*F41,2)</f>
        <v>0</v>
      </c>
      <c r="ZY41" t="s">
        <v>715</v>
      </c>
      <c r="ZZ41" s="32" t="s">
        <v>716</v>
      </c>
    </row>
    <row r="42" spans="1:702" x14ac:dyDescent="0.25">
      <c r="A42" s="41" t="s">
        <v>717</v>
      </c>
      <c r="B42" s="42" t="s">
        <v>718</v>
      </c>
      <c r="C42" s="37" t="s">
        <v>719</v>
      </c>
      <c r="D42" s="43">
        <v>17</v>
      </c>
      <c r="E42" s="43"/>
      <c r="F42" s="39"/>
      <c r="G42" s="40">
        <f>ROUND(E42*F42,2)</f>
        <v>0</v>
      </c>
      <c r="ZY42" t="s">
        <v>720</v>
      </c>
      <c r="ZZ42" s="32" t="s">
        <v>721</v>
      </c>
    </row>
    <row r="43" spans="1:702" x14ac:dyDescent="0.25">
      <c r="A43" s="41" t="s">
        <v>722</v>
      </c>
      <c r="B43" s="42" t="s">
        <v>723</v>
      </c>
      <c r="C43" s="37" t="s">
        <v>724</v>
      </c>
      <c r="D43" s="38">
        <v>4</v>
      </c>
      <c r="E43" s="38"/>
      <c r="F43" s="39"/>
      <c r="G43" s="40">
        <f>ROUND(E43*F43,2)</f>
        <v>0</v>
      </c>
      <c r="ZY43" t="s">
        <v>725</v>
      </c>
      <c r="ZZ43" s="32" t="s">
        <v>726</v>
      </c>
    </row>
    <row r="44" spans="1:702" x14ac:dyDescent="0.25">
      <c r="A44" s="44"/>
      <c r="B44" s="45"/>
      <c r="C44" s="30"/>
      <c r="D44" s="30"/>
      <c r="E44" s="30"/>
      <c r="F44" s="30"/>
      <c r="G44" s="46"/>
    </row>
    <row r="45" spans="1:702" x14ac:dyDescent="0.25">
      <c r="A45" s="47"/>
      <c r="B45" s="48" t="s">
        <v>727</v>
      </c>
      <c r="C45" s="30"/>
      <c r="D45" s="30"/>
      <c r="E45" s="30"/>
      <c r="F45" s="30"/>
      <c r="G45" s="49">
        <f>SUBTOTAL(109,G39:G44)</f>
        <v>0</v>
      </c>
      <c r="H45" s="50"/>
      <c r="ZY45" t="s">
        <v>728</v>
      </c>
    </row>
    <row r="46" spans="1:702" x14ac:dyDescent="0.25">
      <c r="A46" s="44"/>
      <c r="B46" s="45"/>
      <c r="C46" s="30"/>
      <c r="D46" s="30"/>
      <c r="E46" s="30"/>
      <c r="F46" s="30"/>
      <c r="G46" s="27"/>
    </row>
    <row r="47" spans="1:702" x14ac:dyDescent="0.25">
      <c r="A47" s="51"/>
      <c r="B47" s="59"/>
      <c r="C47" s="60"/>
      <c r="D47" s="60"/>
      <c r="E47" s="60"/>
      <c r="F47" s="60"/>
      <c r="G47" s="46"/>
    </row>
    <row r="48" spans="1:702" x14ac:dyDescent="0.25">
      <c r="A48" s="61"/>
      <c r="B48" s="61"/>
      <c r="C48" s="61"/>
      <c r="D48" s="61"/>
      <c r="E48" s="61"/>
      <c r="F48" s="61"/>
      <c r="G48" s="61"/>
    </row>
    <row r="49" spans="1:701" ht="30" x14ac:dyDescent="0.25">
      <c r="B49" s="1" t="s">
        <v>729</v>
      </c>
      <c r="G49" s="62">
        <f>SUBTOTAL(109,G4:G47)</f>
        <v>0</v>
      </c>
      <c r="ZY49" t="s">
        <v>730</v>
      </c>
    </row>
    <row r="50" spans="1:701" x14ac:dyDescent="0.25">
      <c r="A50" s="63">
        <f>'Récap. général'!D13</f>
        <v>20</v>
      </c>
      <c r="B50" s="1" t="str">
        <f>CONCATENATE("Montant TVA (",A50,"%)")</f>
        <v>Montant TVA (20%)</v>
      </c>
      <c r="G50" s="62">
        <f>(G49*A50)/100</f>
        <v>0</v>
      </c>
      <c r="ZY50" t="s">
        <v>731</v>
      </c>
    </row>
    <row r="51" spans="1:701" x14ac:dyDescent="0.25">
      <c r="B51" s="1" t="s">
        <v>732</v>
      </c>
      <c r="G51" s="62">
        <f>G49+G50</f>
        <v>0</v>
      </c>
      <c r="ZY51" t="s">
        <v>733</v>
      </c>
    </row>
    <row r="52" spans="1:701" x14ac:dyDescent="0.25">
      <c r="G52" s="62"/>
    </row>
    <row r="53" spans="1:701" x14ac:dyDescent="0.25">
      <c r="G53" s="6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F292C-F559-40A0-823C-26E8C8181371}">
  <sheetPr>
    <pageSetUpPr fitToPage="1"/>
  </sheetPr>
  <dimension ref="A1:ZZ37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5" sqref="K1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99.2" customHeight="1" x14ac:dyDescent="0.25">
      <c r="A1" s="64"/>
      <c r="B1" s="65"/>
      <c r="C1" s="65"/>
      <c r="D1" s="65"/>
      <c r="E1" s="65"/>
      <c r="F1" s="65"/>
      <c r="G1" s="66"/>
    </row>
    <row r="2" spans="1:702" ht="30" x14ac:dyDescent="0.25">
      <c r="A2" s="20"/>
      <c r="B2" s="21"/>
      <c r="C2" s="22" t="s">
        <v>734</v>
      </c>
      <c r="D2" s="23" t="s">
        <v>735</v>
      </c>
      <c r="E2" s="23" t="s">
        <v>736</v>
      </c>
      <c r="F2" s="23" t="s">
        <v>737</v>
      </c>
      <c r="G2" s="23" t="s">
        <v>738</v>
      </c>
    </row>
    <row r="3" spans="1:702" x14ac:dyDescent="0.25">
      <c r="A3" s="24"/>
      <c r="B3" s="25"/>
      <c r="C3" s="26"/>
      <c r="D3" s="26"/>
      <c r="E3" s="26"/>
      <c r="F3" s="26"/>
      <c r="G3" s="27"/>
    </row>
    <row r="4" spans="1:702" ht="15.75" x14ac:dyDescent="0.25">
      <c r="A4" s="28"/>
      <c r="B4" s="29" t="s">
        <v>739</v>
      </c>
      <c r="C4" s="30"/>
      <c r="D4" s="30"/>
      <c r="E4" s="30"/>
      <c r="F4" s="30"/>
      <c r="G4" s="31"/>
      <c r="ZY4" t="s">
        <v>740</v>
      </c>
      <c r="ZZ4" s="32"/>
    </row>
    <row r="5" spans="1:702" x14ac:dyDescent="0.25">
      <c r="A5" s="33" t="s">
        <v>741</v>
      </c>
      <c r="B5" s="34" t="s">
        <v>742</v>
      </c>
      <c r="C5" s="30"/>
      <c r="D5" s="30"/>
      <c r="E5" s="30"/>
      <c r="F5" s="30"/>
      <c r="G5" s="31"/>
      <c r="ZY5" t="s">
        <v>743</v>
      </c>
      <c r="ZZ5" s="32" t="s">
        <v>744</v>
      </c>
    </row>
    <row r="6" spans="1:702" ht="24" x14ac:dyDescent="0.25">
      <c r="A6" s="35" t="s">
        <v>745</v>
      </c>
      <c r="B6" s="36" t="s">
        <v>746</v>
      </c>
      <c r="C6" s="37" t="s">
        <v>747</v>
      </c>
      <c r="D6" s="38"/>
      <c r="E6" s="38"/>
      <c r="F6" s="39"/>
      <c r="G6" s="40">
        <f>ROUND(E6*F6,2)</f>
        <v>0</v>
      </c>
      <c r="ZY6" t="s">
        <v>748</v>
      </c>
      <c r="ZZ6" s="32" t="s">
        <v>749</v>
      </c>
    </row>
    <row r="7" spans="1:702" x14ac:dyDescent="0.25">
      <c r="A7" s="41" t="s">
        <v>750</v>
      </c>
      <c r="B7" s="42" t="s">
        <v>751</v>
      </c>
      <c r="C7" s="37" t="s">
        <v>752</v>
      </c>
      <c r="D7" s="38">
        <v>1</v>
      </c>
      <c r="E7" s="38"/>
      <c r="F7" s="39"/>
      <c r="G7" s="40">
        <f>ROUND(E7*F7,2)</f>
        <v>0</v>
      </c>
      <c r="ZY7" t="s">
        <v>753</v>
      </c>
      <c r="ZZ7" s="32" t="s">
        <v>754</v>
      </c>
    </row>
    <row r="8" spans="1:702" x14ac:dyDescent="0.25">
      <c r="A8" s="41" t="s">
        <v>755</v>
      </c>
      <c r="B8" s="42" t="s">
        <v>756</v>
      </c>
      <c r="C8" s="37" t="s">
        <v>757</v>
      </c>
      <c r="D8" s="43">
        <v>52.7</v>
      </c>
      <c r="E8" s="43"/>
      <c r="F8" s="39"/>
      <c r="G8" s="40">
        <f>ROUND(E8*F8,2)</f>
        <v>0</v>
      </c>
      <c r="ZY8" t="s">
        <v>758</v>
      </c>
      <c r="ZZ8" s="32" t="s">
        <v>759</v>
      </c>
    </row>
    <row r="9" spans="1:702" x14ac:dyDescent="0.25">
      <c r="A9" s="41" t="s">
        <v>760</v>
      </c>
      <c r="B9" s="42" t="s">
        <v>761</v>
      </c>
      <c r="C9" s="37" t="s">
        <v>762</v>
      </c>
      <c r="D9" s="43">
        <v>178.3</v>
      </c>
      <c r="E9" s="43"/>
      <c r="F9" s="39"/>
      <c r="G9" s="40">
        <f>ROUND(E9*F9,2)</f>
        <v>0</v>
      </c>
      <c r="ZY9" t="s">
        <v>763</v>
      </c>
      <c r="ZZ9" s="32" t="s">
        <v>764</v>
      </c>
    </row>
    <row r="10" spans="1:702" x14ac:dyDescent="0.25">
      <c r="A10" s="41" t="s">
        <v>765</v>
      </c>
      <c r="B10" s="42" t="s">
        <v>766</v>
      </c>
      <c r="C10" s="37" t="s">
        <v>767</v>
      </c>
      <c r="D10" s="43">
        <v>10</v>
      </c>
      <c r="E10" s="43"/>
      <c r="F10" s="39"/>
      <c r="G10" s="40">
        <f>ROUND(E10*F10,2)</f>
        <v>0</v>
      </c>
      <c r="ZY10" t="s">
        <v>768</v>
      </c>
      <c r="ZZ10" s="32" t="s">
        <v>769</v>
      </c>
    </row>
    <row r="11" spans="1:702" x14ac:dyDescent="0.25">
      <c r="A11" s="44"/>
      <c r="B11" s="45"/>
      <c r="C11" s="30"/>
      <c r="D11" s="30"/>
      <c r="E11" s="30"/>
      <c r="F11" s="30"/>
      <c r="G11" s="46"/>
    </row>
    <row r="12" spans="1:702" ht="25.5" x14ac:dyDescent="0.25">
      <c r="A12" s="47"/>
      <c r="B12" s="48" t="s">
        <v>770</v>
      </c>
      <c r="C12" s="30"/>
      <c r="D12" s="30"/>
      <c r="E12" s="30"/>
      <c r="F12" s="30"/>
      <c r="G12" s="49">
        <f>SUBTOTAL(109,G6:G11)</f>
        <v>0</v>
      </c>
      <c r="H12" s="50"/>
      <c r="ZY12" t="s">
        <v>771</v>
      </c>
    </row>
    <row r="13" spans="1:702" x14ac:dyDescent="0.25">
      <c r="A13" s="51"/>
      <c r="B13" s="52"/>
      <c r="C13" s="30"/>
      <c r="D13" s="30"/>
      <c r="E13" s="30"/>
      <c r="F13" s="30"/>
      <c r="G13" s="27"/>
    </row>
    <row r="14" spans="1:702" ht="25.5" x14ac:dyDescent="0.25">
      <c r="A14" s="33" t="s">
        <v>772</v>
      </c>
      <c r="B14" s="34" t="s">
        <v>773</v>
      </c>
      <c r="C14" s="30"/>
      <c r="D14" s="30"/>
      <c r="E14" s="30"/>
      <c r="F14" s="30"/>
      <c r="G14" s="31"/>
      <c r="ZY14" t="s">
        <v>774</v>
      </c>
      <c r="ZZ14" s="32"/>
    </row>
    <row r="15" spans="1:702" x14ac:dyDescent="0.25">
      <c r="A15" s="35" t="s">
        <v>775</v>
      </c>
      <c r="B15" s="36" t="s">
        <v>776</v>
      </c>
      <c r="C15" s="37" t="s">
        <v>777</v>
      </c>
      <c r="D15" s="43">
        <v>125.6</v>
      </c>
      <c r="E15" s="43"/>
      <c r="F15" s="39"/>
      <c r="G15" s="40">
        <f>ROUND(E15*F15,2)</f>
        <v>0</v>
      </c>
      <c r="ZY15" t="s">
        <v>778</v>
      </c>
      <c r="ZZ15" s="32" t="s">
        <v>779</v>
      </c>
    </row>
    <row r="16" spans="1:702" x14ac:dyDescent="0.25">
      <c r="A16" s="44"/>
      <c r="B16" s="45"/>
      <c r="C16" s="30"/>
      <c r="D16" s="30"/>
      <c r="E16" s="30"/>
      <c r="F16" s="30"/>
      <c r="G16" s="46"/>
    </row>
    <row r="17" spans="1:702" ht="25.5" x14ac:dyDescent="0.25">
      <c r="A17" s="47"/>
      <c r="B17" s="48" t="s">
        <v>780</v>
      </c>
      <c r="C17" s="30"/>
      <c r="D17" s="30"/>
      <c r="E17" s="30"/>
      <c r="F17" s="30"/>
      <c r="G17" s="49">
        <f>SUBTOTAL(109,G15:G16)</f>
        <v>0</v>
      </c>
      <c r="H17" s="50"/>
      <c r="ZY17" t="s">
        <v>781</v>
      </c>
    </row>
    <row r="18" spans="1:702" x14ac:dyDescent="0.25">
      <c r="A18" s="51"/>
      <c r="B18" s="52"/>
      <c r="C18" s="30"/>
      <c r="D18" s="30"/>
      <c r="E18" s="30"/>
      <c r="F18" s="30"/>
      <c r="G18" s="27"/>
    </row>
    <row r="19" spans="1:702" x14ac:dyDescent="0.25">
      <c r="A19" s="33" t="s">
        <v>782</v>
      </c>
      <c r="B19" s="34" t="s">
        <v>783</v>
      </c>
      <c r="C19" s="30"/>
      <c r="D19" s="30"/>
      <c r="E19" s="30"/>
      <c r="F19" s="30"/>
      <c r="G19" s="31"/>
      <c r="ZY19" t="s">
        <v>784</v>
      </c>
      <c r="ZZ19" s="32" t="s">
        <v>785</v>
      </c>
    </row>
    <row r="20" spans="1:702" x14ac:dyDescent="0.25">
      <c r="A20" s="35" t="s">
        <v>786</v>
      </c>
      <c r="B20" s="36" t="s">
        <v>787</v>
      </c>
      <c r="C20" s="37" t="s">
        <v>788</v>
      </c>
      <c r="D20" s="43">
        <v>269.89999999999998</v>
      </c>
      <c r="E20" s="43"/>
      <c r="F20" s="39"/>
      <c r="G20" s="40">
        <f>ROUND(E20*F20,2)</f>
        <v>0</v>
      </c>
      <c r="ZY20" t="s">
        <v>789</v>
      </c>
      <c r="ZZ20" s="32" t="s">
        <v>790</v>
      </c>
    </row>
    <row r="21" spans="1:702" x14ac:dyDescent="0.25">
      <c r="A21" s="41" t="s">
        <v>791</v>
      </c>
      <c r="B21" s="42" t="s">
        <v>792</v>
      </c>
      <c r="C21" s="37" t="s">
        <v>793</v>
      </c>
      <c r="D21" s="43">
        <v>99.4</v>
      </c>
      <c r="E21" s="43"/>
      <c r="F21" s="39"/>
      <c r="G21" s="40">
        <f>ROUND(E21*F21,2)</f>
        <v>0</v>
      </c>
      <c r="ZY21" t="s">
        <v>794</v>
      </c>
      <c r="ZZ21" s="32" t="s">
        <v>795</v>
      </c>
    </row>
    <row r="22" spans="1:702" x14ac:dyDescent="0.25">
      <c r="A22" s="41" t="s">
        <v>796</v>
      </c>
      <c r="B22" s="42" t="s">
        <v>797</v>
      </c>
      <c r="C22" s="37" t="s">
        <v>798</v>
      </c>
      <c r="D22" s="43">
        <v>8.5</v>
      </c>
      <c r="E22" s="43"/>
      <c r="F22" s="39"/>
      <c r="G22" s="40">
        <f>ROUND(E22*F22,2)</f>
        <v>0</v>
      </c>
      <c r="ZY22" t="s">
        <v>799</v>
      </c>
      <c r="ZZ22" s="32" t="s">
        <v>800</v>
      </c>
    </row>
    <row r="23" spans="1:702" x14ac:dyDescent="0.25">
      <c r="A23" s="44"/>
      <c r="B23" s="45"/>
      <c r="C23" s="30"/>
      <c r="D23" s="30"/>
      <c r="E23" s="30"/>
      <c r="F23" s="30"/>
      <c r="G23" s="46"/>
    </row>
    <row r="24" spans="1:702" x14ac:dyDescent="0.25">
      <c r="A24" s="47"/>
      <c r="B24" s="48" t="s">
        <v>801</v>
      </c>
      <c r="C24" s="30"/>
      <c r="D24" s="30"/>
      <c r="E24" s="30"/>
      <c r="F24" s="30"/>
      <c r="G24" s="49">
        <f>SUBTOTAL(109,G20:G23)</f>
        <v>0</v>
      </c>
      <c r="H24" s="50"/>
      <c r="ZY24" t="s">
        <v>802</v>
      </c>
    </row>
    <row r="25" spans="1:702" x14ac:dyDescent="0.25">
      <c r="A25" s="51"/>
      <c r="B25" s="52"/>
      <c r="C25" s="30"/>
      <c r="D25" s="30"/>
      <c r="E25" s="30"/>
      <c r="F25" s="30"/>
      <c r="G25" s="27"/>
    </row>
    <row r="26" spans="1:702" ht="25.5" x14ac:dyDescent="0.25">
      <c r="A26" s="33" t="s">
        <v>803</v>
      </c>
      <c r="B26" s="34" t="s">
        <v>804</v>
      </c>
      <c r="C26" s="30"/>
      <c r="D26" s="30"/>
      <c r="E26" s="30"/>
      <c r="F26" s="30"/>
      <c r="G26" s="31"/>
      <c r="ZY26" t="s">
        <v>805</v>
      </c>
      <c r="ZZ26" s="32"/>
    </row>
    <row r="27" spans="1:702" ht="24" x14ac:dyDescent="0.25">
      <c r="A27" s="35" t="s">
        <v>806</v>
      </c>
      <c r="B27" s="36" t="s">
        <v>807</v>
      </c>
      <c r="C27" s="37" t="s">
        <v>808</v>
      </c>
      <c r="D27" s="43">
        <v>64.3</v>
      </c>
      <c r="E27" s="43"/>
      <c r="F27" s="39"/>
      <c r="G27" s="40">
        <f>ROUND(E27*F27,2)</f>
        <v>0</v>
      </c>
      <c r="ZY27" t="s">
        <v>809</v>
      </c>
      <c r="ZZ27" s="32" t="s">
        <v>810</v>
      </c>
    </row>
    <row r="28" spans="1:702" x14ac:dyDescent="0.25">
      <c r="A28" s="44"/>
      <c r="B28" s="45"/>
      <c r="C28" s="30"/>
      <c r="D28" s="30"/>
      <c r="E28" s="30"/>
      <c r="F28" s="30"/>
      <c r="G28" s="46"/>
    </row>
    <row r="29" spans="1:702" ht="25.5" x14ac:dyDescent="0.25">
      <c r="A29" s="47"/>
      <c r="B29" s="48" t="s">
        <v>811</v>
      </c>
      <c r="C29" s="30"/>
      <c r="D29" s="30"/>
      <c r="E29" s="30"/>
      <c r="F29" s="30"/>
      <c r="G29" s="49">
        <f>SUBTOTAL(109,G27:G28)</f>
        <v>0</v>
      </c>
      <c r="H29" s="50"/>
      <c r="ZY29" t="s">
        <v>812</v>
      </c>
    </row>
    <row r="30" spans="1:702" x14ac:dyDescent="0.25">
      <c r="A30" s="44"/>
      <c r="B30" s="45"/>
      <c r="C30" s="30"/>
      <c r="D30" s="30"/>
      <c r="E30" s="30"/>
      <c r="F30" s="30"/>
      <c r="G30" s="27"/>
    </row>
    <row r="31" spans="1:702" x14ac:dyDescent="0.25">
      <c r="A31" s="51"/>
      <c r="B31" s="59"/>
      <c r="C31" s="60"/>
      <c r="D31" s="60"/>
      <c r="E31" s="60"/>
      <c r="F31" s="60"/>
      <c r="G31" s="46"/>
    </row>
    <row r="32" spans="1:702" x14ac:dyDescent="0.25">
      <c r="A32" s="61"/>
      <c r="B32" s="61"/>
      <c r="C32" s="61"/>
      <c r="D32" s="61"/>
      <c r="E32" s="61"/>
      <c r="F32" s="61"/>
      <c r="G32" s="61"/>
    </row>
    <row r="33" spans="1:701" ht="30" x14ac:dyDescent="0.25">
      <c r="B33" s="1" t="s">
        <v>813</v>
      </c>
      <c r="G33" s="62">
        <f>SUBTOTAL(109,G4:G31)</f>
        <v>0</v>
      </c>
      <c r="ZY33" t="s">
        <v>814</v>
      </c>
    </row>
    <row r="34" spans="1:701" x14ac:dyDescent="0.25">
      <c r="A34" s="63">
        <f>'Récap. général'!D14</f>
        <v>20</v>
      </c>
      <c r="B34" s="1" t="str">
        <f>CONCATENATE("Montant TVA (",A34,"%)")</f>
        <v>Montant TVA (20%)</v>
      </c>
      <c r="G34" s="62">
        <f>(G33*A34)/100</f>
        <v>0</v>
      </c>
      <c r="ZY34" t="s">
        <v>815</v>
      </c>
    </row>
    <row r="35" spans="1:701" x14ac:dyDescent="0.25">
      <c r="B35" s="1" t="s">
        <v>816</v>
      </c>
      <c r="G35" s="62">
        <f>G33+G34</f>
        <v>0</v>
      </c>
      <c r="ZY35" t="s">
        <v>817</v>
      </c>
    </row>
    <row r="36" spans="1:701" x14ac:dyDescent="0.25">
      <c r="G36" s="62"/>
    </row>
    <row r="37" spans="1:701" x14ac:dyDescent="0.25">
      <c r="G37" s="6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88505-73C9-4ADB-B8C3-894AD4F98BDA}">
  <sheetPr>
    <pageSetUpPr fitToPage="1"/>
  </sheetPr>
  <dimension ref="A1:ZZ3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9" sqref="K9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99.2" customHeight="1" x14ac:dyDescent="0.25">
      <c r="A1" s="64"/>
      <c r="B1" s="65"/>
      <c r="C1" s="65"/>
      <c r="D1" s="65"/>
      <c r="E1" s="65"/>
      <c r="F1" s="65"/>
      <c r="G1" s="66"/>
    </row>
    <row r="2" spans="1:702" ht="30" x14ac:dyDescent="0.25">
      <c r="A2" s="20"/>
      <c r="B2" s="21"/>
      <c r="C2" s="22" t="s">
        <v>818</v>
      </c>
      <c r="D2" s="23" t="s">
        <v>819</v>
      </c>
      <c r="E2" s="23" t="s">
        <v>820</v>
      </c>
      <c r="F2" s="23" t="s">
        <v>821</v>
      </c>
      <c r="G2" s="23" t="s">
        <v>822</v>
      </c>
    </row>
    <row r="3" spans="1:702" x14ac:dyDescent="0.25">
      <c r="A3" s="24"/>
      <c r="B3" s="25"/>
      <c r="C3" s="26"/>
      <c r="D3" s="26"/>
      <c r="E3" s="26"/>
      <c r="F3" s="26"/>
      <c r="G3" s="27"/>
    </row>
    <row r="4" spans="1:702" ht="15.75" x14ac:dyDescent="0.25">
      <c r="A4" s="28"/>
      <c r="B4" s="29" t="s">
        <v>823</v>
      </c>
      <c r="C4" s="30"/>
      <c r="D4" s="30"/>
      <c r="E4" s="30"/>
      <c r="F4" s="30"/>
      <c r="G4" s="31"/>
      <c r="ZY4" t="s">
        <v>824</v>
      </c>
      <c r="ZZ4" s="32"/>
    </row>
    <row r="5" spans="1:702" ht="25.5" x14ac:dyDescent="0.25">
      <c r="A5" s="33" t="s">
        <v>825</v>
      </c>
      <c r="B5" s="34" t="s">
        <v>826</v>
      </c>
      <c r="C5" s="30"/>
      <c r="D5" s="30"/>
      <c r="E5" s="30"/>
      <c r="F5" s="30"/>
      <c r="G5" s="31"/>
      <c r="ZY5" t="s">
        <v>827</v>
      </c>
      <c r="ZZ5" s="32"/>
    </row>
    <row r="6" spans="1:702" ht="48" x14ac:dyDescent="0.25">
      <c r="A6" s="35" t="s">
        <v>828</v>
      </c>
      <c r="B6" s="36" t="s">
        <v>829</v>
      </c>
      <c r="C6" s="37" t="s">
        <v>830</v>
      </c>
      <c r="D6" s="38">
        <v>1</v>
      </c>
      <c r="E6" s="38"/>
      <c r="F6" s="39"/>
      <c r="G6" s="40">
        <f t="shared" ref="G6:G11" si="0">ROUND(E6*F6,2)</f>
        <v>0</v>
      </c>
      <c r="ZY6" t="s">
        <v>831</v>
      </c>
      <c r="ZZ6" s="32" t="s">
        <v>832</v>
      </c>
    </row>
    <row r="7" spans="1:702" ht="24" x14ac:dyDescent="0.25">
      <c r="A7" s="41" t="s">
        <v>833</v>
      </c>
      <c r="B7" s="42" t="s">
        <v>834</v>
      </c>
      <c r="C7" s="37" t="s">
        <v>835</v>
      </c>
      <c r="D7" s="38">
        <v>2</v>
      </c>
      <c r="E7" s="38"/>
      <c r="F7" s="39"/>
      <c r="G7" s="40">
        <f t="shared" si="0"/>
        <v>0</v>
      </c>
      <c r="ZY7" t="s">
        <v>836</v>
      </c>
      <c r="ZZ7" s="32" t="s">
        <v>837</v>
      </c>
    </row>
    <row r="8" spans="1:702" x14ac:dyDescent="0.25">
      <c r="A8" s="41" t="s">
        <v>838</v>
      </c>
      <c r="B8" s="42" t="s">
        <v>839</v>
      </c>
      <c r="C8" s="37" t="s">
        <v>840</v>
      </c>
      <c r="D8" s="38">
        <v>5</v>
      </c>
      <c r="E8" s="38"/>
      <c r="F8" s="39"/>
      <c r="G8" s="40">
        <f t="shared" si="0"/>
        <v>0</v>
      </c>
      <c r="ZY8" t="s">
        <v>841</v>
      </c>
      <c r="ZZ8" s="32" t="s">
        <v>842</v>
      </c>
    </row>
    <row r="9" spans="1:702" ht="48" x14ac:dyDescent="0.25">
      <c r="A9" s="41" t="s">
        <v>843</v>
      </c>
      <c r="B9" s="42" t="s">
        <v>844</v>
      </c>
      <c r="C9" s="37" t="s">
        <v>845</v>
      </c>
      <c r="D9" s="38">
        <v>1</v>
      </c>
      <c r="E9" s="38"/>
      <c r="F9" s="39"/>
      <c r="G9" s="40">
        <f t="shared" si="0"/>
        <v>0</v>
      </c>
      <c r="ZY9" t="s">
        <v>846</v>
      </c>
      <c r="ZZ9" s="32" t="s">
        <v>847</v>
      </c>
    </row>
    <row r="10" spans="1:702" ht="24" x14ac:dyDescent="0.25">
      <c r="A10" s="41" t="s">
        <v>848</v>
      </c>
      <c r="B10" s="42" t="s">
        <v>849</v>
      </c>
      <c r="C10" s="37" t="s">
        <v>850</v>
      </c>
      <c r="D10" s="38">
        <v>3</v>
      </c>
      <c r="E10" s="38"/>
      <c r="F10" s="39"/>
      <c r="G10" s="40">
        <f t="shared" si="0"/>
        <v>0</v>
      </c>
      <c r="ZY10" t="s">
        <v>851</v>
      </c>
      <c r="ZZ10" s="32" t="s">
        <v>852</v>
      </c>
    </row>
    <row r="11" spans="1:702" x14ac:dyDescent="0.25">
      <c r="A11" s="41" t="s">
        <v>853</v>
      </c>
      <c r="B11" s="42" t="s">
        <v>854</v>
      </c>
      <c r="C11" s="37" t="s">
        <v>855</v>
      </c>
      <c r="D11" s="43">
        <v>10</v>
      </c>
      <c r="E11" s="43"/>
      <c r="F11" s="39"/>
      <c r="G11" s="40">
        <f t="shared" si="0"/>
        <v>0</v>
      </c>
      <c r="ZY11" t="s">
        <v>856</v>
      </c>
      <c r="ZZ11" s="32" t="s">
        <v>857</v>
      </c>
    </row>
    <row r="12" spans="1:702" x14ac:dyDescent="0.25">
      <c r="A12" s="44"/>
      <c r="B12" s="45"/>
      <c r="C12" s="30"/>
      <c r="D12" s="30"/>
      <c r="E12" s="30"/>
      <c r="F12" s="30"/>
      <c r="G12" s="46"/>
    </row>
    <row r="13" spans="1:702" ht="25.5" x14ac:dyDescent="0.25">
      <c r="A13" s="47"/>
      <c r="B13" s="48" t="s">
        <v>858</v>
      </c>
      <c r="C13" s="30"/>
      <c r="D13" s="30"/>
      <c r="E13" s="30"/>
      <c r="F13" s="30"/>
      <c r="G13" s="49">
        <f>SUBTOTAL(109,G6:G12)</f>
        <v>0</v>
      </c>
      <c r="H13" s="50"/>
      <c r="ZY13" t="s">
        <v>859</v>
      </c>
    </row>
    <row r="14" spans="1:702" x14ac:dyDescent="0.25">
      <c r="A14" s="51"/>
      <c r="B14" s="52"/>
      <c r="C14" s="30"/>
      <c r="D14" s="30"/>
      <c r="E14" s="30"/>
      <c r="F14" s="30"/>
      <c r="G14" s="27"/>
    </row>
    <row r="15" spans="1:702" ht="25.5" x14ac:dyDescent="0.25">
      <c r="A15" s="33" t="s">
        <v>860</v>
      </c>
      <c r="B15" s="34" t="s">
        <v>861</v>
      </c>
      <c r="C15" s="30"/>
      <c r="D15" s="30"/>
      <c r="E15" s="30"/>
      <c r="F15" s="30"/>
      <c r="G15" s="31"/>
      <c r="ZY15" t="s">
        <v>862</v>
      </c>
      <c r="ZZ15" s="32"/>
    </row>
    <row r="16" spans="1:702" ht="48" x14ac:dyDescent="0.25">
      <c r="A16" s="35" t="s">
        <v>863</v>
      </c>
      <c r="B16" s="36" t="s">
        <v>864</v>
      </c>
      <c r="C16" s="37" t="s">
        <v>865</v>
      </c>
      <c r="D16" s="38">
        <v>1</v>
      </c>
      <c r="E16" s="38"/>
      <c r="F16" s="39"/>
      <c r="G16" s="40">
        <f>ROUND(E16*F16,2)</f>
        <v>0</v>
      </c>
      <c r="ZY16" t="s">
        <v>866</v>
      </c>
      <c r="ZZ16" s="32" t="s">
        <v>867</v>
      </c>
    </row>
    <row r="17" spans="1:702" x14ac:dyDescent="0.25">
      <c r="A17" s="44"/>
      <c r="B17" s="45"/>
      <c r="C17" s="30"/>
      <c r="D17" s="30"/>
      <c r="E17" s="30"/>
      <c r="F17" s="30"/>
      <c r="G17" s="46"/>
    </row>
    <row r="18" spans="1:702" ht="25.5" x14ac:dyDescent="0.25">
      <c r="A18" s="47"/>
      <c r="B18" s="48" t="s">
        <v>868</v>
      </c>
      <c r="C18" s="30"/>
      <c r="D18" s="30"/>
      <c r="E18" s="30"/>
      <c r="F18" s="30"/>
      <c r="G18" s="49">
        <f>SUBTOTAL(109,G16:G17)</f>
        <v>0</v>
      </c>
      <c r="H18" s="50"/>
      <c r="ZY18" t="s">
        <v>869</v>
      </c>
    </row>
    <row r="19" spans="1:702" x14ac:dyDescent="0.25">
      <c r="A19" s="51"/>
      <c r="B19" s="52"/>
      <c r="C19" s="30"/>
      <c r="D19" s="30"/>
      <c r="E19" s="30"/>
      <c r="F19" s="30"/>
      <c r="G19" s="27"/>
    </row>
    <row r="20" spans="1:702" ht="25.5" x14ac:dyDescent="0.25">
      <c r="A20" s="33" t="s">
        <v>870</v>
      </c>
      <c r="B20" s="34" t="s">
        <v>871</v>
      </c>
      <c r="C20" s="30"/>
      <c r="D20" s="30"/>
      <c r="E20" s="30"/>
      <c r="F20" s="30"/>
      <c r="G20" s="31"/>
      <c r="ZY20" t="s">
        <v>872</v>
      </c>
      <c r="ZZ20" s="32"/>
    </row>
    <row r="21" spans="1:702" x14ac:dyDescent="0.25">
      <c r="A21" s="35" t="s">
        <v>873</v>
      </c>
      <c r="B21" s="36" t="s">
        <v>874</v>
      </c>
      <c r="C21" s="37" t="s">
        <v>875</v>
      </c>
      <c r="D21" s="38">
        <v>6</v>
      </c>
      <c r="E21" s="38"/>
      <c r="F21" s="39"/>
      <c r="G21" s="40">
        <f>ROUND(E21*F21,2)</f>
        <v>0</v>
      </c>
      <c r="ZY21" t="s">
        <v>876</v>
      </c>
      <c r="ZZ21" s="32" t="s">
        <v>877</v>
      </c>
    </row>
    <row r="22" spans="1:702" x14ac:dyDescent="0.25">
      <c r="A22" s="41" t="s">
        <v>878</v>
      </c>
      <c r="B22" s="42" t="s">
        <v>879</v>
      </c>
      <c r="C22" s="37" t="s">
        <v>880</v>
      </c>
      <c r="D22" s="38">
        <v>2</v>
      </c>
      <c r="E22" s="38"/>
      <c r="F22" s="39"/>
      <c r="G22" s="40">
        <f>ROUND(E22*F22,2)</f>
        <v>0</v>
      </c>
      <c r="ZY22" t="s">
        <v>881</v>
      </c>
      <c r="ZZ22" s="32" t="s">
        <v>882</v>
      </c>
    </row>
    <row r="23" spans="1:702" x14ac:dyDescent="0.25">
      <c r="A23" s="41" t="s">
        <v>883</v>
      </c>
      <c r="B23" s="42" t="s">
        <v>884</v>
      </c>
      <c r="C23" s="37" t="s">
        <v>885</v>
      </c>
      <c r="D23" s="38">
        <v>1</v>
      </c>
      <c r="E23" s="38"/>
      <c r="F23" s="39"/>
      <c r="G23" s="40">
        <f>ROUND(E23*F23,2)</f>
        <v>0</v>
      </c>
      <c r="ZY23" t="s">
        <v>886</v>
      </c>
      <c r="ZZ23" s="32" t="s">
        <v>887</v>
      </c>
    </row>
    <row r="24" spans="1:702" x14ac:dyDescent="0.25">
      <c r="A24" s="44"/>
      <c r="B24" s="45"/>
      <c r="C24" s="30"/>
      <c r="D24" s="30"/>
      <c r="E24" s="30"/>
      <c r="F24" s="30"/>
      <c r="G24" s="46"/>
    </row>
    <row r="25" spans="1:702" ht="25.5" x14ac:dyDescent="0.25">
      <c r="A25" s="47"/>
      <c r="B25" s="48" t="s">
        <v>888</v>
      </c>
      <c r="C25" s="30"/>
      <c r="D25" s="30"/>
      <c r="E25" s="30"/>
      <c r="F25" s="30"/>
      <c r="G25" s="49">
        <f>SUBTOTAL(109,G21:G24)</f>
        <v>0</v>
      </c>
      <c r="H25" s="50"/>
      <c r="ZY25" t="s">
        <v>889</v>
      </c>
    </row>
    <row r="26" spans="1:702" x14ac:dyDescent="0.25">
      <c r="A26" s="44"/>
      <c r="B26" s="45"/>
      <c r="C26" s="30"/>
      <c r="D26" s="30"/>
      <c r="E26" s="30"/>
      <c r="F26" s="30"/>
      <c r="G26" s="27"/>
    </row>
    <row r="27" spans="1:702" x14ac:dyDescent="0.25">
      <c r="A27" s="51"/>
      <c r="B27" s="59"/>
      <c r="C27" s="60"/>
      <c r="D27" s="60"/>
      <c r="E27" s="60"/>
      <c r="F27" s="60"/>
      <c r="G27" s="46"/>
    </row>
    <row r="28" spans="1:702" x14ac:dyDescent="0.25">
      <c r="A28" s="61"/>
      <c r="B28" s="61"/>
      <c r="C28" s="61"/>
      <c r="D28" s="61"/>
      <c r="E28" s="61"/>
      <c r="F28" s="61"/>
      <c r="G28" s="61"/>
    </row>
    <row r="29" spans="1:702" ht="30" x14ac:dyDescent="0.25">
      <c r="B29" s="1" t="s">
        <v>890</v>
      </c>
      <c r="G29" s="62">
        <f>SUBTOTAL(109,G4:G27)</f>
        <v>0</v>
      </c>
      <c r="ZY29" t="s">
        <v>891</v>
      </c>
    </row>
    <row r="30" spans="1:702" x14ac:dyDescent="0.25">
      <c r="A30" s="63">
        <f>'Récap. général'!D15</f>
        <v>20</v>
      </c>
      <c r="B30" s="1" t="str">
        <f>CONCATENATE("Montant TVA (",A30,"%)")</f>
        <v>Montant TVA (20%)</v>
      </c>
      <c r="G30" s="62">
        <f>(G29*A30)/100</f>
        <v>0</v>
      </c>
      <c r="ZY30" t="s">
        <v>892</v>
      </c>
    </row>
    <row r="31" spans="1:702" x14ac:dyDescent="0.25">
      <c r="B31" s="1" t="s">
        <v>893</v>
      </c>
      <c r="G31" s="62">
        <f>G29+G30</f>
        <v>0</v>
      </c>
      <c r="ZY31" t="s">
        <v>894</v>
      </c>
    </row>
    <row r="32" spans="1:702" x14ac:dyDescent="0.25">
      <c r="G32" s="62"/>
    </row>
    <row r="33" spans="7:7" x14ac:dyDescent="0.25">
      <c r="G33" s="6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2A3A0-11A4-4118-838F-622A31A48813}">
  <sheetPr>
    <pageSetUpPr fitToPage="1"/>
  </sheetPr>
  <dimension ref="A1:ZZ97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I5" sqref="I5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114.75" customHeight="1" x14ac:dyDescent="0.25">
      <c r="A1" s="64"/>
      <c r="B1" s="65"/>
      <c r="C1" s="65"/>
      <c r="D1" s="65"/>
      <c r="E1" s="65"/>
      <c r="F1" s="65"/>
      <c r="G1" s="66"/>
    </row>
    <row r="2" spans="1:702" ht="30" x14ac:dyDescent="0.25">
      <c r="A2" s="20"/>
      <c r="B2" s="21"/>
      <c r="C2" s="22" t="s">
        <v>895</v>
      </c>
      <c r="D2" s="23" t="s">
        <v>896</v>
      </c>
      <c r="E2" s="23" t="s">
        <v>897</v>
      </c>
      <c r="F2" s="23" t="s">
        <v>898</v>
      </c>
      <c r="G2" s="23" t="s">
        <v>899</v>
      </c>
    </row>
    <row r="3" spans="1:702" x14ac:dyDescent="0.25">
      <c r="A3" s="24"/>
      <c r="B3" s="25"/>
      <c r="C3" s="26"/>
      <c r="D3" s="26"/>
      <c r="E3" s="26"/>
      <c r="F3" s="26"/>
      <c r="G3" s="27"/>
    </row>
    <row r="4" spans="1:702" ht="47.25" x14ac:dyDescent="0.25">
      <c r="A4" s="28"/>
      <c r="B4" s="29" t="s">
        <v>900</v>
      </c>
      <c r="C4" s="30"/>
      <c r="D4" s="30"/>
      <c r="E4" s="30"/>
      <c r="F4" s="30"/>
      <c r="G4" s="31"/>
      <c r="ZY4" t="s">
        <v>901</v>
      </c>
      <c r="ZZ4" s="32"/>
    </row>
    <row r="5" spans="1:702" ht="25.5" x14ac:dyDescent="0.25">
      <c r="A5" s="33" t="s">
        <v>902</v>
      </c>
      <c r="B5" s="34" t="s">
        <v>903</v>
      </c>
      <c r="C5" s="30"/>
      <c r="D5" s="30"/>
      <c r="E5" s="30"/>
      <c r="F5" s="30"/>
      <c r="G5" s="31"/>
      <c r="ZY5" t="s">
        <v>904</v>
      </c>
      <c r="ZZ5" s="32"/>
    </row>
    <row r="6" spans="1:702" ht="24" x14ac:dyDescent="0.25">
      <c r="A6" s="35" t="s">
        <v>905</v>
      </c>
      <c r="B6" s="36" t="s">
        <v>906</v>
      </c>
      <c r="C6" s="37" t="s">
        <v>907</v>
      </c>
      <c r="D6" s="43">
        <v>231</v>
      </c>
      <c r="E6" s="43"/>
      <c r="F6" s="39"/>
      <c r="G6" s="40">
        <f>ROUND(E6*F6,2)</f>
        <v>0</v>
      </c>
      <c r="ZY6" t="s">
        <v>908</v>
      </c>
      <c r="ZZ6" s="32" t="s">
        <v>909</v>
      </c>
    </row>
    <row r="7" spans="1:702" ht="24" x14ac:dyDescent="0.25">
      <c r="A7" s="41" t="s">
        <v>910</v>
      </c>
      <c r="B7" s="42" t="s">
        <v>911</v>
      </c>
      <c r="C7" s="37" t="s">
        <v>912</v>
      </c>
      <c r="D7" s="43">
        <v>17.5</v>
      </c>
      <c r="E7" s="43"/>
      <c r="F7" s="39"/>
      <c r="G7" s="40">
        <f>ROUND(E7*F7,2)</f>
        <v>0</v>
      </c>
      <c r="ZY7" t="s">
        <v>913</v>
      </c>
      <c r="ZZ7" s="32" t="s">
        <v>914</v>
      </c>
    </row>
    <row r="8" spans="1:702" x14ac:dyDescent="0.25">
      <c r="A8" s="41" t="s">
        <v>915</v>
      </c>
      <c r="B8" s="42" t="s">
        <v>916</v>
      </c>
      <c r="C8" s="37" t="s">
        <v>917</v>
      </c>
      <c r="D8" s="43">
        <v>44.2</v>
      </c>
      <c r="E8" s="43"/>
      <c r="F8" s="39"/>
      <c r="G8" s="40">
        <f>ROUND(E8*F8,2)</f>
        <v>0</v>
      </c>
      <c r="ZY8" t="s">
        <v>918</v>
      </c>
      <c r="ZZ8" s="32" t="s">
        <v>919</v>
      </c>
    </row>
    <row r="9" spans="1:702" x14ac:dyDescent="0.25">
      <c r="A9" s="44"/>
      <c r="B9" s="45"/>
      <c r="C9" s="30"/>
      <c r="D9" s="30"/>
      <c r="E9" s="30"/>
      <c r="F9" s="30"/>
      <c r="G9" s="46"/>
    </row>
    <row r="10" spans="1:702" ht="25.5" x14ac:dyDescent="0.25">
      <c r="A10" s="47"/>
      <c r="B10" s="48" t="s">
        <v>920</v>
      </c>
      <c r="C10" s="30"/>
      <c r="D10" s="30"/>
      <c r="E10" s="30"/>
      <c r="F10" s="30"/>
      <c r="G10" s="49">
        <f>SUBTOTAL(109,G6:G9)</f>
        <v>0</v>
      </c>
      <c r="H10" s="50"/>
      <c r="ZY10" t="s">
        <v>921</v>
      </c>
    </row>
    <row r="11" spans="1:702" x14ac:dyDescent="0.25">
      <c r="A11" s="51"/>
      <c r="B11" s="52"/>
      <c r="C11" s="30"/>
      <c r="D11" s="30"/>
      <c r="E11" s="30"/>
      <c r="F11" s="30"/>
      <c r="G11" s="27"/>
    </row>
    <row r="12" spans="1:702" x14ac:dyDescent="0.25">
      <c r="A12" s="33" t="s">
        <v>922</v>
      </c>
      <c r="B12" s="34" t="s">
        <v>923</v>
      </c>
      <c r="C12" s="30"/>
      <c r="D12" s="30"/>
      <c r="E12" s="30"/>
      <c r="F12" s="30"/>
      <c r="G12" s="31"/>
      <c r="ZY12" t="s">
        <v>924</v>
      </c>
      <c r="ZZ12" s="32" t="s">
        <v>925</v>
      </c>
    </row>
    <row r="13" spans="1:702" x14ac:dyDescent="0.25">
      <c r="A13" s="35" t="s">
        <v>926</v>
      </c>
      <c r="B13" s="36" t="s">
        <v>927</v>
      </c>
      <c r="C13" s="37" t="s">
        <v>928</v>
      </c>
      <c r="D13" s="43">
        <v>15.2</v>
      </c>
      <c r="E13" s="43"/>
      <c r="F13" s="39"/>
      <c r="G13" s="40">
        <f>ROUND(E13*F13,2)</f>
        <v>0</v>
      </c>
      <c r="ZY13" t="s">
        <v>929</v>
      </c>
      <c r="ZZ13" s="32" t="s">
        <v>930</v>
      </c>
    </row>
    <row r="14" spans="1:702" x14ac:dyDescent="0.25">
      <c r="A14" s="44"/>
      <c r="B14" s="45"/>
      <c r="C14" s="30"/>
      <c r="D14" s="30"/>
      <c r="E14" s="30"/>
      <c r="F14" s="30"/>
      <c r="G14" s="46"/>
    </row>
    <row r="15" spans="1:702" x14ac:dyDescent="0.25">
      <c r="A15" s="47"/>
      <c r="B15" s="48" t="s">
        <v>931</v>
      </c>
      <c r="C15" s="30"/>
      <c r="D15" s="30"/>
      <c r="E15" s="30"/>
      <c r="F15" s="30"/>
      <c r="G15" s="49">
        <f>SUBTOTAL(109,G13:G14)</f>
        <v>0</v>
      </c>
      <c r="H15" s="50"/>
      <c r="ZY15" t="s">
        <v>932</v>
      </c>
    </row>
    <row r="16" spans="1:702" x14ac:dyDescent="0.25">
      <c r="A16" s="51"/>
      <c r="B16" s="52"/>
      <c r="C16" s="30"/>
      <c r="D16" s="30"/>
      <c r="E16" s="30"/>
      <c r="F16" s="30"/>
      <c r="G16" s="27"/>
    </row>
    <row r="17" spans="1:702" ht="25.5" x14ac:dyDescent="0.25">
      <c r="A17" s="33" t="s">
        <v>933</v>
      </c>
      <c r="B17" s="34" t="s">
        <v>934</v>
      </c>
      <c r="C17" s="30"/>
      <c r="D17" s="30"/>
      <c r="E17" s="30"/>
      <c r="F17" s="30"/>
      <c r="G17" s="31"/>
      <c r="ZY17" t="s">
        <v>935</v>
      </c>
      <c r="ZZ17" s="32" t="s">
        <v>936</v>
      </c>
    </row>
    <row r="18" spans="1:702" ht="24" x14ac:dyDescent="0.25">
      <c r="A18" s="35" t="s">
        <v>937</v>
      </c>
      <c r="B18" s="36" t="s">
        <v>938</v>
      </c>
      <c r="C18" s="37" t="s">
        <v>939</v>
      </c>
      <c r="D18" s="43">
        <v>79.099999999999994</v>
      </c>
      <c r="E18" s="43"/>
      <c r="F18" s="39"/>
      <c r="G18" s="40">
        <f>ROUND(E18*F18,2)</f>
        <v>0</v>
      </c>
      <c r="ZY18" t="s">
        <v>940</v>
      </c>
      <c r="ZZ18" s="32" t="s">
        <v>941</v>
      </c>
    </row>
    <row r="19" spans="1:702" x14ac:dyDescent="0.25">
      <c r="A19" s="41" t="s">
        <v>942</v>
      </c>
      <c r="B19" s="42" t="s">
        <v>943</v>
      </c>
      <c r="C19" s="37" t="s">
        <v>944</v>
      </c>
      <c r="D19" s="38">
        <v>2</v>
      </c>
      <c r="E19" s="38"/>
      <c r="F19" s="39"/>
      <c r="G19" s="40">
        <f>ROUND(E19*F19,2)</f>
        <v>0</v>
      </c>
      <c r="ZY19" t="s">
        <v>945</v>
      </c>
      <c r="ZZ19" s="32" t="s">
        <v>946</v>
      </c>
    </row>
    <row r="20" spans="1:702" ht="24" x14ac:dyDescent="0.25">
      <c r="A20" s="41" t="s">
        <v>947</v>
      </c>
      <c r="B20" s="42" t="s">
        <v>948</v>
      </c>
      <c r="C20" s="37" t="s">
        <v>949</v>
      </c>
      <c r="D20" s="43">
        <v>18.100000000000001</v>
      </c>
      <c r="E20" s="43"/>
      <c r="F20" s="39"/>
      <c r="G20" s="40">
        <f>ROUND(E20*F20,2)</f>
        <v>0</v>
      </c>
      <c r="ZY20" t="s">
        <v>950</v>
      </c>
      <c r="ZZ20" s="32" t="s">
        <v>951</v>
      </c>
    </row>
    <row r="21" spans="1:702" x14ac:dyDescent="0.25">
      <c r="A21" s="41" t="s">
        <v>952</v>
      </c>
      <c r="B21" s="42" t="s">
        <v>953</v>
      </c>
      <c r="C21" s="37" t="s">
        <v>954</v>
      </c>
      <c r="D21" s="38">
        <v>5</v>
      </c>
      <c r="E21" s="38"/>
      <c r="F21" s="39"/>
      <c r="G21" s="40">
        <f>ROUND(E21*F21,2)</f>
        <v>0</v>
      </c>
      <c r="ZY21" t="s">
        <v>955</v>
      </c>
      <c r="ZZ21" s="32" t="s">
        <v>956</v>
      </c>
    </row>
    <row r="22" spans="1:702" x14ac:dyDescent="0.25">
      <c r="A22" s="44"/>
      <c r="B22" s="45"/>
      <c r="C22" s="30"/>
      <c r="D22" s="30"/>
      <c r="E22" s="30"/>
      <c r="F22" s="30"/>
      <c r="G22" s="46"/>
    </row>
    <row r="23" spans="1:702" ht="25.5" x14ac:dyDescent="0.25">
      <c r="A23" s="47"/>
      <c r="B23" s="48" t="s">
        <v>957</v>
      </c>
      <c r="C23" s="30"/>
      <c r="D23" s="30"/>
      <c r="E23" s="30"/>
      <c r="F23" s="30"/>
      <c r="G23" s="49">
        <f>SUBTOTAL(109,G18:G22)</f>
        <v>0</v>
      </c>
      <c r="H23" s="50"/>
      <c r="ZY23" t="s">
        <v>958</v>
      </c>
    </row>
    <row r="24" spans="1:702" x14ac:dyDescent="0.25">
      <c r="A24" s="51"/>
      <c r="B24" s="52"/>
      <c r="C24" s="30"/>
      <c r="D24" s="30"/>
      <c r="E24" s="30"/>
      <c r="F24" s="30"/>
      <c r="G24" s="27"/>
    </row>
    <row r="25" spans="1:702" x14ac:dyDescent="0.25">
      <c r="A25" s="33" t="s">
        <v>959</v>
      </c>
      <c r="B25" s="34" t="s">
        <v>960</v>
      </c>
      <c r="C25" s="30"/>
      <c r="D25" s="30"/>
      <c r="E25" s="30"/>
      <c r="F25" s="30"/>
      <c r="G25" s="31"/>
      <c r="ZY25" t="s">
        <v>961</v>
      </c>
      <c r="ZZ25" s="32"/>
    </row>
    <row r="26" spans="1:702" x14ac:dyDescent="0.25">
      <c r="A26" s="35" t="s">
        <v>962</v>
      </c>
      <c r="B26" s="36" t="s">
        <v>963</v>
      </c>
      <c r="C26" s="37" t="s">
        <v>964</v>
      </c>
      <c r="D26" s="43">
        <v>40.799999999999997</v>
      </c>
      <c r="E26" s="43"/>
      <c r="F26" s="39"/>
      <c r="G26" s="40">
        <f>ROUND(E26*F26,2)</f>
        <v>0</v>
      </c>
      <c r="ZY26" t="s">
        <v>965</v>
      </c>
      <c r="ZZ26" s="32" t="s">
        <v>966</v>
      </c>
    </row>
    <row r="27" spans="1:702" ht="24" x14ac:dyDescent="0.25">
      <c r="A27" s="41" t="s">
        <v>967</v>
      </c>
      <c r="B27" s="42" t="s">
        <v>968</v>
      </c>
      <c r="C27" s="37" t="s">
        <v>969</v>
      </c>
      <c r="D27" s="43">
        <v>6.4</v>
      </c>
      <c r="E27" s="43"/>
      <c r="F27" s="39"/>
      <c r="G27" s="40">
        <f>ROUND(E27*F27,2)</f>
        <v>0</v>
      </c>
      <c r="ZY27" t="s">
        <v>970</v>
      </c>
      <c r="ZZ27" s="32" t="s">
        <v>971</v>
      </c>
    </row>
    <row r="28" spans="1:702" x14ac:dyDescent="0.25">
      <c r="A28" s="44"/>
      <c r="B28" s="45"/>
      <c r="C28" s="30"/>
      <c r="D28" s="30"/>
      <c r="E28" s="30"/>
      <c r="F28" s="30"/>
      <c r="G28" s="46"/>
    </row>
    <row r="29" spans="1:702" x14ac:dyDescent="0.25">
      <c r="A29" s="47"/>
      <c r="B29" s="48" t="s">
        <v>972</v>
      </c>
      <c r="C29" s="30"/>
      <c r="D29" s="30"/>
      <c r="E29" s="30"/>
      <c r="F29" s="30"/>
      <c r="G29" s="49">
        <f>SUBTOTAL(109,G26:G28)</f>
        <v>0</v>
      </c>
      <c r="H29" s="50"/>
      <c r="ZY29" t="s">
        <v>973</v>
      </c>
    </row>
    <row r="30" spans="1:702" x14ac:dyDescent="0.25">
      <c r="A30" s="51"/>
      <c r="B30" s="52"/>
      <c r="C30" s="30"/>
      <c r="D30" s="30"/>
      <c r="E30" s="30"/>
      <c r="F30" s="30"/>
      <c r="G30" s="27"/>
    </row>
    <row r="31" spans="1:702" x14ac:dyDescent="0.25">
      <c r="A31" s="33" t="s">
        <v>974</v>
      </c>
      <c r="B31" s="34" t="s">
        <v>975</v>
      </c>
      <c r="C31" s="30"/>
      <c r="D31" s="30"/>
      <c r="E31" s="30"/>
      <c r="F31" s="30"/>
      <c r="G31" s="31"/>
      <c r="ZY31" t="s">
        <v>976</v>
      </c>
      <c r="ZZ31" s="32"/>
    </row>
    <row r="32" spans="1:702" x14ac:dyDescent="0.25">
      <c r="A32" s="35" t="s">
        <v>977</v>
      </c>
      <c r="B32" s="36" t="s">
        <v>978</v>
      </c>
      <c r="C32" s="37" t="s">
        <v>979</v>
      </c>
      <c r="D32" s="43">
        <v>5</v>
      </c>
      <c r="E32" s="43"/>
      <c r="F32" s="39"/>
      <c r="G32" s="40">
        <f>ROUND(E32*F32,2)</f>
        <v>0</v>
      </c>
      <c r="ZY32" t="s">
        <v>980</v>
      </c>
      <c r="ZZ32" s="32" t="s">
        <v>981</v>
      </c>
    </row>
    <row r="33" spans="1:702" x14ac:dyDescent="0.25">
      <c r="A33" s="41" t="s">
        <v>982</v>
      </c>
      <c r="B33" s="42" t="s">
        <v>983</v>
      </c>
      <c r="C33" s="37" t="s">
        <v>984</v>
      </c>
      <c r="D33" s="43">
        <v>34.9</v>
      </c>
      <c r="E33" s="43"/>
      <c r="F33" s="39"/>
      <c r="G33" s="40">
        <f>ROUND(E33*F33,2)</f>
        <v>0</v>
      </c>
      <c r="ZY33" t="s">
        <v>985</v>
      </c>
      <c r="ZZ33" s="32" t="s">
        <v>986</v>
      </c>
    </row>
    <row r="34" spans="1:702" x14ac:dyDescent="0.25">
      <c r="A34" s="44"/>
      <c r="B34" s="45"/>
      <c r="C34" s="30"/>
      <c r="D34" s="30"/>
      <c r="E34" s="30"/>
      <c r="F34" s="30"/>
      <c r="G34" s="46"/>
    </row>
    <row r="35" spans="1:702" x14ac:dyDescent="0.25">
      <c r="A35" s="47"/>
      <c r="B35" s="48" t="s">
        <v>987</v>
      </c>
      <c r="C35" s="30"/>
      <c r="D35" s="30"/>
      <c r="E35" s="30"/>
      <c r="F35" s="30"/>
      <c r="G35" s="49">
        <f>SUBTOTAL(109,G32:G34)</f>
        <v>0</v>
      </c>
      <c r="H35" s="50"/>
      <c r="ZY35" t="s">
        <v>988</v>
      </c>
    </row>
    <row r="36" spans="1:702" x14ac:dyDescent="0.25">
      <c r="A36" s="51"/>
      <c r="B36" s="52"/>
      <c r="C36" s="30"/>
      <c r="D36" s="30"/>
      <c r="E36" s="30"/>
      <c r="F36" s="30"/>
      <c r="G36" s="27"/>
    </row>
    <row r="37" spans="1:702" ht="25.5" x14ac:dyDescent="0.25">
      <c r="A37" s="33" t="s">
        <v>989</v>
      </c>
      <c r="B37" s="34" t="s">
        <v>990</v>
      </c>
      <c r="C37" s="30"/>
      <c r="D37" s="30"/>
      <c r="E37" s="30"/>
      <c r="F37" s="30"/>
      <c r="G37" s="31"/>
      <c r="ZY37" t="s">
        <v>991</v>
      </c>
      <c r="ZZ37" s="32"/>
    </row>
    <row r="38" spans="1:702" x14ac:dyDescent="0.25">
      <c r="A38" s="53" t="s">
        <v>992</v>
      </c>
      <c r="B38" s="54" t="s">
        <v>993</v>
      </c>
      <c r="C38" s="30"/>
      <c r="D38" s="30"/>
      <c r="E38" s="30"/>
      <c r="F38" s="30"/>
      <c r="G38" s="31"/>
      <c r="ZY38" t="s">
        <v>994</v>
      </c>
      <c r="ZZ38" s="32"/>
    </row>
    <row r="39" spans="1:702" x14ac:dyDescent="0.25">
      <c r="A39" s="41" t="s">
        <v>995</v>
      </c>
      <c r="B39" s="42" t="s">
        <v>996</v>
      </c>
      <c r="C39" s="37" t="s">
        <v>997</v>
      </c>
      <c r="D39" s="43">
        <v>23.8</v>
      </c>
      <c r="E39" s="43"/>
      <c r="F39" s="39"/>
      <c r="G39" s="40">
        <f>ROUND(E39*F39,2)</f>
        <v>0</v>
      </c>
      <c r="ZY39" t="s">
        <v>998</v>
      </c>
      <c r="ZZ39" s="32" t="s">
        <v>999</v>
      </c>
    </row>
    <row r="40" spans="1:702" x14ac:dyDescent="0.25">
      <c r="A40" s="55" t="s">
        <v>1000</v>
      </c>
      <c r="B40" s="56" t="s">
        <v>1001</v>
      </c>
      <c r="C40" s="30"/>
      <c r="D40" s="30"/>
      <c r="E40" s="30"/>
      <c r="F40" s="30"/>
      <c r="G40" s="31"/>
      <c r="ZY40" t="s">
        <v>1002</v>
      </c>
      <c r="ZZ40" s="32"/>
    </row>
    <row r="41" spans="1:702" x14ac:dyDescent="0.25">
      <c r="A41" s="41" t="s">
        <v>1003</v>
      </c>
      <c r="B41" s="42" t="s">
        <v>1004</v>
      </c>
      <c r="C41" s="37" t="s">
        <v>1005</v>
      </c>
      <c r="D41" s="43">
        <v>2</v>
      </c>
      <c r="E41" s="43"/>
      <c r="F41" s="39"/>
      <c r="G41" s="40">
        <f>ROUND(E41*F41,2)</f>
        <v>0</v>
      </c>
      <c r="ZY41" t="s">
        <v>1006</v>
      </c>
      <c r="ZZ41" s="32" t="s">
        <v>1007</v>
      </c>
    </row>
    <row r="42" spans="1:702" x14ac:dyDescent="0.25">
      <c r="A42" s="41" t="s">
        <v>1008</v>
      </c>
      <c r="B42" s="42" t="s">
        <v>1009</v>
      </c>
      <c r="C42" s="37" t="s">
        <v>1010</v>
      </c>
      <c r="D42" s="43">
        <v>3.9</v>
      </c>
      <c r="E42" s="43"/>
      <c r="F42" s="39"/>
      <c r="G42" s="40">
        <f>ROUND(E42*F42,2)</f>
        <v>0</v>
      </c>
      <c r="ZY42" t="s">
        <v>1011</v>
      </c>
      <c r="ZZ42" s="32" t="s">
        <v>1012</v>
      </c>
    </row>
    <row r="43" spans="1:702" ht="24" x14ac:dyDescent="0.25">
      <c r="A43" s="41" t="s">
        <v>1013</v>
      </c>
      <c r="B43" s="42" t="s">
        <v>1014</v>
      </c>
      <c r="C43" s="37" t="s">
        <v>1015</v>
      </c>
      <c r="D43" s="43">
        <v>13.7</v>
      </c>
      <c r="E43" s="43"/>
      <c r="F43" s="39"/>
      <c r="G43" s="40">
        <f>ROUND(E43*F43,2)</f>
        <v>0</v>
      </c>
      <c r="ZY43" t="s">
        <v>1016</v>
      </c>
      <c r="ZZ43" s="32" t="s">
        <v>1017</v>
      </c>
    </row>
    <row r="44" spans="1:702" ht="25.5" x14ac:dyDescent="0.25">
      <c r="A44" s="55" t="s">
        <v>1018</v>
      </c>
      <c r="B44" s="56" t="s">
        <v>1019</v>
      </c>
      <c r="C44" s="30"/>
      <c r="D44" s="30"/>
      <c r="E44" s="30"/>
      <c r="F44" s="30"/>
      <c r="G44" s="31"/>
      <c r="ZY44" t="s">
        <v>1020</v>
      </c>
      <c r="ZZ44" s="32"/>
    </row>
    <row r="45" spans="1:702" x14ac:dyDescent="0.25">
      <c r="A45" s="41" t="s">
        <v>1021</v>
      </c>
      <c r="B45" s="42" t="s">
        <v>1022</v>
      </c>
      <c r="C45" s="37" t="s">
        <v>1023</v>
      </c>
      <c r="D45" s="43">
        <v>17.8</v>
      </c>
      <c r="E45" s="43"/>
      <c r="F45" s="39"/>
      <c r="G45" s="40">
        <f>ROUND(E45*F45,2)</f>
        <v>0</v>
      </c>
      <c r="ZY45" t="s">
        <v>1024</v>
      </c>
      <c r="ZZ45" s="32" t="s">
        <v>1025</v>
      </c>
    </row>
    <row r="46" spans="1:702" x14ac:dyDescent="0.25">
      <c r="A46" s="41" t="s">
        <v>1026</v>
      </c>
      <c r="B46" s="42" t="s">
        <v>1027</v>
      </c>
      <c r="C46" s="37" t="s">
        <v>1028</v>
      </c>
      <c r="D46" s="43">
        <v>17.8</v>
      </c>
      <c r="E46" s="43"/>
      <c r="F46" s="39"/>
      <c r="G46" s="40">
        <f>ROUND(E46*F46,2)</f>
        <v>0</v>
      </c>
      <c r="ZY46" t="s">
        <v>1029</v>
      </c>
      <c r="ZZ46" s="32" t="s">
        <v>1030</v>
      </c>
    </row>
    <row r="47" spans="1:702" x14ac:dyDescent="0.25">
      <c r="A47" s="44"/>
      <c r="B47" s="45"/>
      <c r="C47" s="30"/>
      <c r="D47" s="30"/>
      <c r="E47" s="30"/>
      <c r="F47" s="30"/>
      <c r="G47" s="46"/>
    </row>
    <row r="48" spans="1:702" ht="25.5" x14ac:dyDescent="0.25">
      <c r="A48" s="47"/>
      <c r="B48" s="48" t="s">
        <v>1031</v>
      </c>
      <c r="C48" s="30"/>
      <c r="D48" s="30"/>
      <c r="E48" s="30"/>
      <c r="F48" s="30"/>
      <c r="G48" s="49">
        <f>SUBTOTAL(109,G38:G47)</f>
        <v>0</v>
      </c>
      <c r="H48" s="50"/>
      <c r="ZY48" t="s">
        <v>1032</v>
      </c>
    </row>
    <row r="49" spans="1:702" x14ac:dyDescent="0.25">
      <c r="A49" s="51"/>
      <c r="B49" s="52"/>
      <c r="C49" s="30"/>
      <c r="D49" s="30"/>
      <c r="E49" s="30"/>
      <c r="F49" s="30"/>
      <c r="G49" s="27"/>
    </row>
    <row r="50" spans="1:702" ht="25.5" x14ac:dyDescent="0.25">
      <c r="A50" s="33" t="s">
        <v>1033</v>
      </c>
      <c r="B50" s="34" t="s">
        <v>1034</v>
      </c>
      <c r="C50" s="30"/>
      <c r="D50" s="30"/>
      <c r="E50" s="30"/>
      <c r="F50" s="30"/>
      <c r="G50" s="31"/>
      <c r="ZY50" t="s">
        <v>1035</v>
      </c>
      <c r="ZZ50" s="32"/>
    </row>
    <row r="51" spans="1:702" x14ac:dyDescent="0.25">
      <c r="A51" s="35" t="s">
        <v>1036</v>
      </c>
      <c r="B51" s="36" t="s">
        <v>1037</v>
      </c>
      <c r="C51" s="37" t="s">
        <v>1038</v>
      </c>
      <c r="D51" s="43">
        <v>128</v>
      </c>
      <c r="E51" s="43"/>
      <c r="F51" s="39"/>
      <c r="G51" s="40">
        <f>ROUND(E51*F51,2)</f>
        <v>0</v>
      </c>
      <c r="ZY51" t="s">
        <v>1039</v>
      </c>
      <c r="ZZ51" s="32" t="s">
        <v>1040</v>
      </c>
    </row>
    <row r="52" spans="1:702" x14ac:dyDescent="0.25">
      <c r="A52" s="41" t="s">
        <v>1041</v>
      </c>
      <c r="B52" s="42" t="s">
        <v>1042</v>
      </c>
      <c r="C52" s="37" t="s">
        <v>1043</v>
      </c>
      <c r="D52" s="43">
        <v>34.9</v>
      </c>
      <c r="E52" s="43"/>
      <c r="F52" s="39"/>
      <c r="G52" s="40">
        <f>ROUND(E52*F52,2)</f>
        <v>0</v>
      </c>
      <c r="ZY52" t="s">
        <v>1044</v>
      </c>
      <c r="ZZ52" s="32" t="s">
        <v>1045</v>
      </c>
    </row>
    <row r="53" spans="1:702" x14ac:dyDescent="0.25">
      <c r="A53" s="44"/>
      <c r="B53" s="45"/>
      <c r="C53" s="30"/>
      <c r="D53" s="30"/>
      <c r="E53" s="30"/>
      <c r="F53" s="30"/>
      <c r="G53" s="46"/>
    </row>
    <row r="54" spans="1:702" ht="25.5" x14ac:dyDescent="0.25">
      <c r="A54" s="47"/>
      <c r="B54" s="48" t="s">
        <v>1046</v>
      </c>
      <c r="C54" s="30"/>
      <c r="D54" s="30"/>
      <c r="E54" s="30"/>
      <c r="F54" s="30"/>
      <c r="G54" s="49">
        <f>SUBTOTAL(109,G51:G53)</f>
        <v>0</v>
      </c>
      <c r="H54" s="50"/>
      <c r="ZY54" t="s">
        <v>1047</v>
      </c>
    </row>
    <row r="55" spans="1:702" x14ac:dyDescent="0.25">
      <c r="A55" s="51"/>
      <c r="B55" s="52"/>
      <c r="C55" s="30"/>
      <c r="D55" s="30"/>
      <c r="E55" s="30"/>
      <c r="F55" s="30"/>
      <c r="G55" s="27"/>
    </row>
    <row r="56" spans="1:702" ht="25.5" x14ac:dyDescent="0.25">
      <c r="A56" s="33" t="s">
        <v>1048</v>
      </c>
      <c r="B56" s="34" t="s">
        <v>1049</v>
      </c>
      <c r="C56" s="30"/>
      <c r="D56" s="30"/>
      <c r="E56" s="30"/>
      <c r="F56" s="30"/>
      <c r="G56" s="31"/>
      <c r="ZY56" t="s">
        <v>1050</v>
      </c>
      <c r="ZZ56" s="32"/>
    </row>
    <row r="57" spans="1:702" ht="24" x14ac:dyDescent="0.25">
      <c r="A57" s="35" t="s">
        <v>1051</v>
      </c>
      <c r="B57" s="36" t="s">
        <v>1052</v>
      </c>
      <c r="C57" s="37" t="s">
        <v>1053</v>
      </c>
      <c r="D57" s="43">
        <v>42.1</v>
      </c>
      <c r="E57" s="43"/>
      <c r="F57" s="39"/>
      <c r="G57" s="40">
        <f>ROUND(E57*F57,2)</f>
        <v>0</v>
      </c>
      <c r="ZY57" t="s">
        <v>1054</v>
      </c>
      <c r="ZZ57" s="32" t="s">
        <v>1055</v>
      </c>
    </row>
    <row r="58" spans="1:702" ht="24" x14ac:dyDescent="0.25">
      <c r="A58" s="41" t="s">
        <v>1056</v>
      </c>
      <c r="B58" s="42" t="s">
        <v>1057</v>
      </c>
      <c r="C58" s="37" t="s">
        <v>1058</v>
      </c>
      <c r="D58" s="38">
        <v>2</v>
      </c>
      <c r="E58" s="38"/>
      <c r="F58" s="39"/>
      <c r="G58" s="40">
        <f>ROUND(E58*F58,2)</f>
        <v>0</v>
      </c>
      <c r="ZY58" t="s">
        <v>1059</v>
      </c>
      <c r="ZZ58" s="32" t="s">
        <v>1060</v>
      </c>
    </row>
    <row r="59" spans="1:702" x14ac:dyDescent="0.25">
      <c r="A59" s="44"/>
      <c r="B59" s="45"/>
      <c r="C59" s="30"/>
      <c r="D59" s="30"/>
      <c r="E59" s="30"/>
      <c r="F59" s="30"/>
      <c r="G59" s="46"/>
    </row>
    <row r="60" spans="1:702" ht="25.5" x14ac:dyDescent="0.25">
      <c r="A60" s="47"/>
      <c r="B60" s="48" t="s">
        <v>1061</v>
      </c>
      <c r="C60" s="30"/>
      <c r="D60" s="30"/>
      <c r="E60" s="30"/>
      <c r="F60" s="30"/>
      <c r="G60" s="49">
        <f>SUBTOTAL(109,G57:G59)</f>
        <v>0</v>
      </c>
      <c r="H60" s="50"/>
      <c r="ZY60" t="s">
        <v>1062</v>
      </c>
    </row>
    <row r="61" spans="1:702" x14ac:dyDescent="0.25">
      <c r="A61" s="51"/>
      <c r="B61" s="52"/>
      <c r="C61" s="30"/>
      <c r="D61" s="30"/>
      <c r="E61" s="30"/>
      <c r="F61" s="30"/>
      <c r="G61" s="27"/>
    </row>
    <row r="62" spans="1:702" x14ac:dyDescent="0.25">
      <c r="A62" s="33" t="s">
        <v>1063</v>
      </c>
      <c r="B62" s="34" t="s">
        <v>1064</v>
      </c>
      <c r="C62" s="30"/>
      <c r="D62" s="30"/>
      <c r="E62" s="30"/>
      <c r="F62" s="30"/>
      <c r="G62" s="31"/>
      <c r="ZY62" t="s">
        <v>1065</v>
      </c>
      <c r="ZZ62" s="32"/>
    </row>
    <row r="63" spans="1:702" ht="25.5" x14ac:dyDescent="0.25">
      <c r="A63" s="53" t="s">
        <v>1066</v>
      </c>
      <c r="B63" s="54" t="s">
        <v>1067</v>
      </c>
      <c r="C63" s="30"/>
      <c r="D63" s="30"/>
      <c r="E63" s="30"/>
      <c r="F63" s="30"/>
      <c r="G63" s="31"/>
      <c r="ZY63" t="s">
        <v>1068</v>
      </c>
      <c r="ZZ63" s="32"/>
    </row>
    <row r="64" spans="1:702" x14ac:dyDescent="0.25">
      <c r="A64" s="41" t="s">
        <v>1069</v>
      </c>
      <c r="B64" s="42" t="s">
        <v>1070</v>
      </c>
      <c r="C64" s="37" t="s">
        <v>1071</v>
      </c>
      <c r="D64" s="38">
        <v>2</v>
      </c>
      <c r="E64" s="38"/>
      <c r="F64" s="39"/>
      <c r="G64" s="40">
        <f>ROUND(E64*F64,2)</f>
        <v>0</v>
      </c>
      <c r="ZY64" t="s">
        <v>1072</v>
      </c>
      <c r="ZZ64" s="32" t="s">
        <v>1073</v>
      </c>
    </row>
    <row r="65" spans="1:702" ht="24" x14ac:dyDescent="0.25">
      <c r="A65" s="41" t="s">
        <v>1074</v>
      </c>
      <c r="B65" s="42" t="s">
        <v>1075</v>
      </c>
      <c r="C65" s="37" t="s">
        <v>1076</v>
      </c>
      <c r="D65" s="38">
        <v>2</v>
      </c>
      <c r="E65" s="38"/>
      <c r="F65" s="39"/>
      <c r="G65" s="40">
        <f>ROUND(E65*F65,2)</f>
        <v>0</v>
      </c>
      <c r="ZY65" t="s">
        <v>1077</v>
      </c>
      <c r="ZZ65" s="32" t="s">
        <v>1078</v>
      </c>
    </row>
    <row r="66" spans="1:702" x14ac:dyDescent="0.25">
      <c r="A66" s="41" t="s">
        <v>1079</v>
      </c>
      <c r="B66" s="42" t="s">
        <v>1080</v>
      </c>
      <c r="C66" s="37" t="s">
        <v>1081</v>
      </c>
      <c r="D66" s="38">
        <v>1</v>
      </c>
      <c r="E66" s="38"/>
      <c r="F66" s="39"/>
      <c r="G66" s="40">
        <f>ROUND(E66*F66,2)</f>
        <v>0</v>
      </c>
      <c r="ZY66" t="s">
        <v>1082</v>
      </c>
      <c r="ZZ66" s="32" t="s">
        <v>1083</v>
      </c>
    </row>
    <row r="67" spans="1:702" x14ac:dyDescent="0.25">
      <c r="A67" s="55" t="s">
        <v>1084</v>
      </c>
      <c r="B67" s="56" t="s">
        <v>1085</v>
      </c>
      <c r="C67" s="30"/>
      <c r="D67" s="30"/>
      <c r="E67" s="30"/>
      <c r="F67" s="30"/>
      <c r="G67" s="31"/>
      <c r="ZY67" t="s">
        <v>1086</v>
      </c>
      <c r="ZZ67" s="32"/>
    </row>
    <row r="68" spans="1:702" ht="24" x14ac:dyDescent="0.25">
      <c r="A68" s="41" t="s">
        <v>1087</v>
      </c>
      <c r="B68" s="42" t="s">
        <v>1088</v>
      </c>
      <c r="C68" s="37" t="s">
        <v>1089</v>
      </c>
      <c r="D68" s="38">
        <v>6</v>
      </c>
      <c r="E68" s="38"/>
      <c r="F68" s="39"/>
      <c r="G68" s="40">
        <f>ROUND(E68*F68,2)</f>
        <v>0</v>
      </c>
      <c r="ZY68" t="s">
        <v>1090</v>
      </c>
      <c r="ZZ68" s="32" t="s">
        <v>1091</v>
      </c>
    </row>
    <row r="69" spans="1:702" x14ac:dyDescent="0.25">
      <c r="A69" s="41" t="s">
        <v>1092</v>
      </c>
      <c r="B69" s="42" t="s">
        <v>1093</v>
      </c>
      <c r="C69" s="37" t="s">
        <v>1094</v>
      </c>
      <c r="D69" s="38">
        <v>4</v>
      </c>
      <c r="E69" s="38"/>
      <c r="F69" s="39"/>
      <c r="G69" s="40">
        <f>ROUND(E69*F69,2)</f>
        <v>0</v>
      </c>
      <c r="ZY69" t="s">
        <v>1095</v>
      </c>
      <c r="ZZ69" s="32" t="s">
        <v>1096</v>
      </c>
    </row>
    <row r="70" spans="1:702" x14ac:dyDescent="0.25">
      <c r="A70" s="44"/>
      <c r="B70" s="45"/>
      <c r="C70" s="30"/>
      <c r="D70" s="30"/>
      <c r="E70" s="30"/>
      <c r="F70" s="30"/>
      <c r="G70" s="46"/>
    </row>
    <row r="71" spans="1:702" x14ac:dyDescent="0.25">
      <c r="A71" s="47"/>
      <c r="B71" s="48" t="s">
        <v>1097</v>
      </c>
      <c r="C71" s="30"/>
      <c r="D71" s="30"/>
      <c r="E71" s="30"/>
      <c r="F71" s="30"/>
      <c r="G71" s="49">
        <f>SUBTOTAL(109,G63:G70)</f>
        <v>0</v>
      </c>
      <c r="H71" s="50"/>
      <c r="ZY71" t="s">
        <v>1098</v>
      </c>
    </row>
    <row r="72" spans="1:702" x14ac:dyDescent="0.25">
      <c r="A72" s="51"/>
      <c r="B72" s="52"/>
      <c r="C72" s="30"/>
      <c r="D72" s="30"/>
      <c r="E72" s="30"/>
      <c r="F72" s="30"/>
      <c r="G72" s="27"/>
    </row>
    <row r="73" spans="1:702" x14ac:dyDescent="0.25">
      <c r="A73" s="33" t="s">
        <v>1099</v>
      </c>
      <c r="B73" s="34" t="s">
        <v>1100</v>
      </c>
      <c r="C73" s="30"/>
      <c r="D73" s="30"/>
      <c r="E73" s="30"/>
      <c r="F73" s="30"/>
      <c r="G73" s="31"/>
      <c r="ZY73" t="s">
        <v>1101</v>
      </c>
      <c r="ZZ73" s="32"/>
    </row>
    <row r="74" spans="1:702" x14ac:dyDescent="0.25">
      <c r="A74" s="35" t="s">
        <v>1102</v>
      </c>
      <c r="B74" s="36" t="s">
        <v>1103</v>
      </c>
      <c r="C74" s="37" t="s">
        <v>1104</v>
      </c>
      <c r="D74" s="38">
        <v>1</v>
      </c>
      <c r="E74" s="38"/>
      <c r="F74" s="39"/>
      <c r="G74" s="40">
        <f>ROUND(E74*F74,2)</f>
        <v>0</v>
      </c>
      <c r="ZY74" t="s">
        <v>1105</v>
      </c>
      <c r="ZZ74" s="32" t="s">
        <v>1106</v>
      </c>
    </row>
    <row r="75" spans="1:702" x14ac:dyDescent="0.25">
      <c r="A75" s="41" t="s">
        <v>1107</v>
      </c>
      <c r="B75" s="42" t="s">
        <v>1108</v>
      </c>
      <c r="C75" s="37" t="s">
        <v>1109</v>
      </c>
      <c r="D75" s="38">
        <v>1</v>
      </c>
      <c r="E75" s="38"/>
      <c r="F75" s="39"/>
      <c r="G75" s="40">
        <f>ROUND(E75*F75,2)</f>
        <v>0</v>
      </c>
      <c r="ZY75" t="s">
        <v>1110</v>
      </c>
      <c r="ZZ75" s="32" t="s">
        <v>1111</v>
      </c>
    </row>
    <row r="76" spans="1:702" x14ac:dyDescent="0.25">
      <c r="A76" s="44"/>
      <c r="B76" s="45"/>
      <c r="C76" s="30"/>
      <c r="D76" s="30"/>
      <c r="E76" s="30"/>
      <c r="F76" s="30"/>
      <c r="G76" s="46"/>
    </row>
    <row r="77" spans="1:702" x14ac:dyDescent="0.25">
      <c r="A77" s="47"/>
      <c r="B77" s="48" t="s">
        <v>1112</v>
      </c>
      <c r="C77" s="30"/>
      <c r="D77" s="30"/>
      <c r="E77" s="30"/>
      <c r="F77" s="30"/>
      <c r="G77" s="49">
        <f>SUBTOTAL(109,G74:G76)</f>
        <v>0</v>
      </c>
      <c r="H77" s="50"/>
      <c r="ZY77" t="s">
        <v>1113</v>
      </c>
    </row>
    <row r="78" spans="1:702" x14ac:dyDescent="0.25">
      <c r="A78" s="51"/>
      <c r="B78" s="52"/>
      <c r="C78" s="30"/>
      <c r="D78" s="30"/>
      <c r="E78" s="30"/>
      <c r="F78" s="30"/>
      <c r="G78" s="27"/>
    </row>
    <row r="79" spans="1:702" ht="25.5" x14ac:dyDescent="0.25">
      <c r="A79" s="33" t="s">
        <v>1114</v>
      </c>
      <c r="B79" s="34" t="s">
        <v>1115</v>
      </c>
      <c r="C79" s="30"/>
      <c r="D79" s="30"/>
      <c r="E79" s="30"/>
      <c r="F79" s="30"/>
      <c r="G79" s="31"/>
      <c r="ZY79" t="s">
        <v>1116</v>
      </c>
      <c r="ZZ79" s="32" t="s">
        <v>1117</v>
      </c>
    </row>
    <row r="80" spans="1:702" x14ac:dyDescent="0.25">
      <c r="A80" s="35" t="s">
        <v>1118</v>
      </c>
      <c r="B80" s="36" t="s">
        <v>1119</v>
      </c>
      <c r="C80" s="37" t="s">
        <v>1120</v>
      </c>
      <c r="D80" s="43">
        <v>2</v>
      </c>
      <c r="E80" s="43"/>
      <c r="F80" s="39"/>
      <c r="G80" s="40">
        <f>ROUND(E80*F80,2)</f>
        <v>0</v>
      </c>
      <c r="ZY80" t="s">
        <v>1121</v>
      </c>
      <c r="ZZ80" s="32" t="s">
        <v>1122</v>
      </c>
    </row>
    <row r="81" spans="1:702" x14ac:dyDescent="0.25">
      <c r="A81" s="41" t="s">
        <v>1123</v>
      </c>
      <c r="B81" s="42" t="s">
        <v>1124</v>
      </c>
      <c r="C81" s="37" t="s">
        <v>1125</v>
      </c>
      <c r="D81" s="43">
        <v>28.2</v>
      </c>
      <c r="E81" s="43"/>
      <c r="F81" s="39"/>
      <c r="G81" s="40">
        <f>ROUND(E81*F81,2)</f>
        <v>0</v>
      </c>
      <c r="ZY81" t="s">
        <v>1126</v>
      </c>
      <c r="ZZ81" s="32" t="s">
        <v>1127</v>
      </c>
    </row>
    <row r="82" spans="1:702" x14ac:dyDescent="0.25">
      <c r="A82" s="41" t="s">
        <v>1128</v>
      </c>
      <c r="B82" s="42" t="s">
        <v>1129</v>
      </c>
      <c r="C82" s="37" t="s">
        <v>1130</v>
      </c>
      <c r="D82" s="43">
        <v>45.5</v>
      </c>
      <c r="E82" s="43"/>
      <c r="F82" s="39"/>
      <c r="G82" s="40">
        <f>ROUND(E82*F82,2)</f>
        <v>0</v>
      </c>
      <c r="ZY82" t="s">
        <v>1131</v>
      </c>
      <c r="ZZ82" s="32" t="s">
        <v>1132</v>
      </c>
    </row>
    <row r="83" spans="1:702" x14ac:dyDescent="0.25">
      <c r="A83" s="44"/>
      <c r="B83" s="45"/>
      <c r="C83" s="30"/>
      <c r="D83" s="30"/>
      <c r="E83" s="30"/>
      <c r="F83" s="30"/>
      <c r="G83" s="46"/>
    </row>
    <row r="84" spans="1:702" ht="25.5" x14ac:dyDescent="0.25">
      <c r="A84" s="47"/>
      <c r="B84" s="48" t="s">
        <v>1133</v>
      </c>
      <c r="C84" s="30"/>
      <c r="D84" s="30"/>
      <c r="E84" s="30"/>
      <c r="F84" s="30"/>
      <c r="G84" s="49">
        <f>SUBTOTAL(109,G80:G83)</f>
        <v>0</v>
      </c>
      <c r="H84" s="50"/>
      <c r="ZY84" t="s">
        <v>1134</v>
      </c>
    </row>
    <row r="85" spans="1:702" x14ac:dyDescent="0.25">
      <c r="A85" s="51"/>
      <c r="B85" s="52"/>
      <c r="C85" s="30"/>
      <c r="D85" s="30"/>
      <c r="E85" s="30"/>
      <c r="F85" s="30"/>
      <c r="G85" s="27"/>
    </row>
    <row r="86" spans="1:702" x14ac:dyDescent="0.25">
      <c r="A86" s="33" t="s">
        <v>1135</v>
      </c>
      <c r="B86" s="34" t="s">
        <v>1136</v>
      </c>
      <c r="C86" s="30"/>
      <c r="D86" s="30"/>
      <c r="E86" s="30"/>
      <c r="F86" s="30"/>
      <c r="G86" s="31"/>
      <c r="ZY86" t="s">
        <v>1137</v>
      </c>
      <c r="ZZ86" s="32"/>
    </row>
    <row r="87" spans="1:702" x14ac:dyDescent="0.25">
      <c r="A87" s="35" t="s">
        <v>1138</v>
      </c>
      <c r="B87" s="36" t="s">
        <v>1139</v>
      </c>
      <c r="C87" s="37" t="s">
        <v>1140</v>
      </c>
      <c r="D87" s="38">
        <v>1</v>
      </c>
      <c r="E87" s="38"/>
      <c r="F87" s="39"/>
      <c r="G87" s="40">
        <f>ROUND(E87*F87,2)</f>
        <v>0</v>
      </c>
      <c r="ZY87" t="s">
        <v>1141</v>
      </c>
      <c r="ZZ87" s="32" t="s">
        <v>1142</v>
      </c>
    </row>
    <row r="88" spans="1:702" x14ac:dyDescent="0.25">
      <c r="A88" s="44"/>
      <c r="B88" s="45"/>
      <c r="C88" s="30"/>
      <c r="D88" s="30"/>
      <c r="E88" s="30"/>
      <c r="F88" s="30"/>
      <c r="G88" s="46"/>
    </row>
    <row r="89" spans="1:702" x14ac:dyDescent="0.25">
      <c r="A89" s="47"/>
      <c r="B89" s="48" t="s">
        <v>1143</v>
      </c>
      <c r="C89" s="30"/>
      <c r="D89" s="30"/>
      <c r="E89" s="30"/>
      <c r="F89" s="30"/>
      <c r="G89" s="49">
        <f>SUBTOTAL(109,G87:G88)</f>
        <v>0</v>
      </c>
      <c r="H89" s="50"/>
      <c r="ZY89" t="s">
        <v>1144</v>
      </c>
    </row>
    <row r="90" spans="1:702" x14ac:dyDescent="0.25">
      <c r="A90" s="44"/>
      <c r="B90" s="45"/>
      <c r="C90" s="30"/>
      <c r="D90" s="30"/>
      <c r="E90" s="30"/>
      <c r="F90" s="30"/>
      <c r="G90" s="27"/>
    </row>
    <row r="91" spans="1:702" x14ac:dyDescent="0.25">
      <c r="A91" s="51"/>
      <c r="B91" s="59"/>
      <c r="C91" s="60"/>
      <c r="D91" s="60"/>
      <c r="E91" s="60"/>
      <c r="F91" s="60"/>
      <c r="G91" s="46"/>
    </row>
    <row r="92" spans="1:702" x14ac:dyDescent="0.25">
      <c r="A92" s="61"/>
      <c r="B92" s="61"/>
      <c r="C92" s="61"/>
      <c r="D92" s="61"/>
      <c r="E92" s="61"/>
      <c r="F92" s="61"/>
      <c r="G92" s="61"/>
    </row>
    <row r="93" spans="1:702" ht="30" x14ac:dyDescent="0.25">
      <c r="B93" s="1" t="s">
        <v>1145</v>
      </c>
      <c r="G93" s="62">
        <f>SUBTOTAL(109,G4:G91)</f>
        <v>0</v>
      </c>
      <c r="ZY93" t="s">
        <v>1146</v>
      </c>
    </row>
    <row r="94" spans="1:702" x14ac:dyDescent="0.25">
      <c r="A94" s="63">
        <f>'Récap. général'!D16</f>
        <v>20</v>
      </c>
      <c r="B94" s="1" t="str">
        <f>CONCATENATE("Montant TVA (",A94,"%)")</f>
        <v>Montant TVA (20%)</v>
      </c>
      <c r="G94" s="62">
        <f>(G93*A94)/100</f>
        <v>0</v>
      </c>
      <c r="ZY94" t="s">
        <v>1147</v>
      </c>
    </row>
    <row r="95" spans="1:702" x14ac:dyDescent="0.25">
      <c r="B95" s="1" t="s">
        <v>1148</v>
      </c>
      <c r="G95" s="62">
        <f>G93+G94</f>
        <v>0</v>
      </c>
      <c r="ZY95" t="s">
        <v>1149</v>
      </c>
    </row>
    <row r="96" spans="1:702" x14ac:dyDescent="0.25">
      <c r="G96" s="62"/>
    </row>
    <row r="97" spans="7:7" x14ac:dyDescent="0.25">
      <c r="G97" s="6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0D2F0-B111-44A0-8781-598F54DABB7E}">
  <sheetPr>
    <pageSetUpPr fitToPage="1"/>
  </sheetPr>
  <dimension ref="A1:ZZ38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K11" sqref="K11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99.2" customHeight="1" x14ac:dyDescent="0.25">
      <c r="A1" s="64"/>
      <c r="B1" s="65"/>
      <c r="C1" s="65"/>
      <c r="D1" s="65"/>
      <c r="E1" s="65"/>
      <c r="F1" s="65"/>
      <c r="G1" s="66"/>
    </row>
    <row r="2" spans="1:702" ht="30" x14ac:dyDescent="0.25">
      <c r="A2" s="20"/>
      <c r="B2" s="21"/>
      <c r="C2" s="22" t="s">
        <v>1150</v>
      </c>
      <c r="D2" s="23" t="s">
        <v>1151</v>
      </c>
      <c r="E2" s="23" t="s">
        <v>1152</v>
      </c>
      <c r="F2" s="23" t="s">
        <v>1153</v>
      </c>
      <c r="G2" s="23" t="s">
        <v>1154</v>
      </c>
    </row>
    <row r="3" spans="1:702" x14ac:dyDescent="0.25">
      <c r="A3" s="24"/>
      <c r="B3" s="25"/>
      <c r="C3" s="26"/>
      <c r="D3" s="26"/>
      <c r="E3" s="26"/>
      <c r="F3" s="26"/>
      <c r="G3" s="27"/>
    </row>
    <row r="4" spans="1:702" ht="15.75" x14ac:dyDescent="0.25">
      <c r="A4" s="28"/>
      <c r="B4" s="29" t="s">
        <v>1155</v>
      </c>
      <c r="C4" s="30"/>
      <c r="D4" s="30"/>
      <c r="E4" s="30"/>
      <c r="F4" s="30"/>
      <c r="G4" s="31"/>
      <c r="ZY4" t="s">
        <v>1156</v>
      </c>
      <c r="ZZ4" s="32"/>
    </row>
    <row r="5" spans="1:702" x14ac:dyDescent="0.25">
      <c r="A5" s="33" t="s">
        <v>1157</v>
      </c>
      <c r="B5" s="34" t="s">
        <v>1158</v>
      </c>
      <c r="C5" s="30"/>
      <c r="D5" s="30"/>
      <c r="E5" s="30"/>
      <c r="F5" s="30"/>
      <c r="G5" s="31"/>
      <c r="ZY5" t="s">
        <v>1159</v>
      </c>
      <c r="ZZ5" s="32"/>
    </row>
    <row r="6" spans="1:702" x14ac:dyDescent="0.25">
      <c r="A6" s="53" t="s">
        <v>1160</v>
      </c>
      <c r="B6" s="54" t="s">
        <v>1161</v>
      </c>
      <c r="C6" s="30"/>
      <c r="D6" s="30"/>
      <c r="E6" s="30"/>
      <c r="F6" s="30"/>
      <c r="G6" s="31"/>
      <c r="ZY6" t="s">
        <v>1162</v>
      </c>
      <c r="ZZ6" s="32"/>
    </row>
    <row r="7" spans="1:702" x14ac:dyDescent="0.25">
      <c r="A7" s="57" t="s">
        <v>1163</v>
      </c>
      <c r="B7" s="58" t="s">
        <v>1164</v>
      </c>
      <c r="C7" s="30"/>
      <c r="D7" s="30"/>
      <c r="E7" s="30"/>
      <c r="F7" s="30"/>
      <c r="G7" s="31"/>
      <c r="ZY7" t="s">
        <v>1165</v>
      </c>
      <c r="ZZ7" s="32"/>
    </row>
    <row r="8" spans="1:702" x14ac:dyDescent="0.25">
      <c r="A8" s="41" t="s">
        <v>1166</v>
      </c>
      <c r="B8" s="42" t="s">
        <v>1167</v>
      </c>
      <c r="C8" s="37" t="s">
        <v>1168</v>
      </c>
      <c r="D8" s="43">
        <v>146</v>
      </c>
      <c r="E8" s="43"/>
      <c r="F8" s="39"/>
      <c r="G8" s="40">
        <f>ROUND(E8*F8,2)</f>
        <v>0</v>
      </c>
      <c r="ZY8" t="s">
        <v>1169</v>
      </c>
      <c r="ZZ8" s="32" t="s">
        <v>1170</v>
      </c>
    </row>
    <row r="9" spans="1:702" x14ac:dyDescent="0.25">
      <c r="A9" s="57" t="s">
        <v>1171</v>
      </c>
      <c r="B9" s="58" t="s">
        <v>1172</v>
      </c>
      <c r="C9" s="30"/>
      <c r="D9" s="30"/>
      <c r="E9" s="30"/>
      <c r="F9" s="30"/>
      <c r="G9" s="31"/>
      <c r="ZY9" t="s">
        <v>1173</v>
      </c>
      <c r="ZZ9" s="32"/>
    </row>
    <row r="10" spans="1:702" x14ac:dyDescent="0.25">
      <c r="A10" s="41" t="s">
        <v>1174</v>
      </c>
      <c r="B10" s="42" t="s">
        <v>1175</v>
      </c>
      <c r="C10" s="37" t="s">
        <v>1176</v>
      </c>
      <c r="D10" s="43">
        <v>19.600000000000001</v>
      </c>
      <c r="E10" s="43"/>
      <c r="F10" s="39"/>
      <c r="G10" s="40">
        <f>ROUND(E10*F10,2)</f>
        <v>0</v>
      </c>
      <c r="ZY10" t="s">
        <v>1177</v>
      </c>
      <c r="ZZ10" s="32" t="s">
        <v>1178</v>
      </c>
    </row>
    <row r="11" spans="1:702" x14ac:dyDescent="0.25">
      <c r="A11" s="41" t="s">
        <v>1179</v>
      </c>
      <c r="B11" s="42" t="s">
        <v>1180</v>
      </c>
      <c r="C11" s="37" t="s">
        <v>1181</v>
      </c>
      <c r="D11" s="43">
        <v>19.600000000000001</v>
      </c>
      <c r="E11" s="43"/>
      <c r="F11" s="39"/>
      <c r="G11" s="40">
        <f>ROUND(E11*F11,2)</f>
        <v>0</v>
      </c>
      <c r="ZY11" t="s">
        <v>1182</v>
      </c>
      <c r="ZZ11" s="32" t="s">
        <v>1183</v>
      </c>
    </row>
    <row r="12" spans="1:702" x14ac:dyDescent="0.25">
      <c r="A12" s="41" t="s">
        <v>1184</v>
      </c>
      <c r="B12" s="42" t="s">
        <v>1185</v>
      </c>
      <c r="C12" s="37" t="s">
        <v>1186</v>
      </c>
      <c r="D12" s="43">
        <v>165.6</v>
      </c>
      <c r="E12" s="43"/>
      <c r="F12" s="39"/>
      <c r="G12" s="40">
        <f>ROUND(E12*F12,2)</f>
        <v>0</v>
      </c>
      <c r="ZY12" t="s">
        <v>1187</v>
      </c>
      <c r="ZZ12" s="32" t="s">
        <v>1188</v>
      </c>
    </row>
    <row r="13" spans="1:702" x14ac:dyDescent="0.25">
      <c r="A13" s="55" t="s">
        <v>1189</v>
      </c>
      <c r="B13" s="56" t="s">
        <v>1190</v>
      </c>
      <c r="C13" s="30"/>
      <c r="D13" s="30"/>
      <c r="E13" s="30"/>
      <c r="F13" s="30"/>
      <c r="G13" s="31"/>
      <c r="ZY13" t="s">
        <v>1191</v>
      </c>
      <c r="ZZ13" s="32"/>
    </row>
    <row r="14" spans="1:702" x14ac:dyDescent="0.25">
      <c r="A14" s="41" t="s">
        <v>1192</v>
      </c>
      <c r="B14" s="42" t="s">
        <v>1193</v>
      </c>
      <c r="C14" s="37" t="s">
        <v>1194</v>
      </c>
      <c r="D14" s="43">
        <v>165.6</v>
      </c>
      <c r="E14" s="43"/>
      <c r="F14" s="39"/>
      <c r="G14" s="40">
        <f>ROUND(E14*F14,2)</f>
        <v>0</v>
      </c>
      <c r="ZY14" t="s">
        <v>1195</v>
      </c>
      <c r="ZZ14" s="32" t="s">
        <v>1196</v>
      </c>
    </row>
    <row r="15" spans="1:702" x14ac:dyDescent="0.25">
      <c r="A15" s="41" t="s">
        <v>1197</v>
      </c>
      <c r="B15" s="42" t="s">
        <v>1198</v>
      </c>
      <c r="C15" s="37" t="s">
        <v>1199</v>
      </c>
      <c r="D15" s="43">
        <v>33.700000000000003</v>
      </c>
      <c r="E15" s="43"/>
      <c r="F15" s="39"/>
      <c r="G15" s="40">
        <f>ROUND(E15*F15,2)</f>
        <v>0</v>
      </c>
      <c r="ZY15" t="s">
        <v>1200</v>
      </c>
      <c r="ZZ15" s="32" t="s">
        <v>1201</v>
      </c>
    </row>
    <row r="16" spans="1:702" x14ac:dyDescent="0.25">
      <c r="A16" s="55" t="s">
        <v>1202</v>
      </c>
      <c r="B16" s="56" t="s">
        <v>1203</v>
      </c>
      <c r="C16" s="30"/>
      <c r="D16" s="30"/>
      <c r="E16" s="30"/>
      <c r="F16" s="30"/>
      <c r="G16" s="31"/>
      <c r="ZY16" t="s">
        <v>1204</v>
      </c>
      <c r="ZZ16" s="32"/>
    </row>
    <row r="17" spans="1:702" x14ac:dyDescent="0.25">
      <c r="A17" s="41" t="s">
        <v>1205</v>
      </c>
      <c r="B17" s="42" t="s">
        <v>1206</v>
      </c>
      <c r="C17" s="37" t="s">
        <v>1207</v>
      </c>
      <c r="D17" s="43">
        <v>2</v>
      </c>
      <c r="E17" s="43"/>
      <c r="F17" s="39"/>
      <c r="G17" s="40">
        <f>ROUND(E17*F17,2)</f>
        <v>0</v>
      </c>
      <c r="ZY17" t="s">
        <v>1208</v>
      </c>
      <c r="ZZ17" s="32" t="s">
        <v>1209</v>
      </c>
    </row>
    <row r="18" spans="1:702" x14ac:dyDescent="0.25">
      <c r="A18" s="41" t="s">
        <v>1210</v>
      </c>
      <c r="B18" s="42" t="s">
        <v>1211</v>
      </c>
      <c r="C18" s="37" t="s">
        <v>1212</v>
      </c>
      <c r="D18" s="43">
        <v>5</v>
      </c>
      <c r="E18" s="43"/>
      <c r="F18" s="39"/>
      <c r="G18" s="40">
        <f>ROUND(E18*F18,2)</f>
        <v>0</v>
      </c>
      <c r="ZY18" t="s">
        <v>1213</v>
      </c>
      <c r="ZZ18" s="32" t="s">
        <v>1214</v>
      </c>
    </row>
    <row r="19" spans="1:702" x14ac:dyDescent="0.25">
      <c r="A19" s="44"/>
      <c r="B19" s="45"/>
      <c r="C19" s="30"/>
      <c r="D19" s="30"/>
      <c r="E19" s="30"/>
      <c r="F19" s="30"/>
      <c r="G19" s="46"/>
    </row>
    <row r="20" spans="1:702" x14ac:dyDescent="0.25">
      <c r="A20" s="47"/>
      <c r="B20" s="48" t="s">
        <v>1215</v>
      </c>
      <c r="C20" s="30"/>
      <c r="D20" s="30"/>
      <c r="E20" s="30"/>
      <c r="F20" s="30"/>
      <c r="G20" s="49">
        <f>SUBTOTAL(109,G6:G19)</f>
        <v>0</v>
      </c>
      <c r="H20" s="50"/>
      <c r="ZY20" t="s">
        <v>1216</v>
      </c>
    </row>
    <row r="21" spans="1:702" x14ac:dyDescent="0.25">
      <c r="A21" s="51"/>
      <c r="B21" s="52"/>
      <c r="C21" s="30"/>
      <c r="D21" s="30"/>
      <c r="E21" s="30"/>
      <c r="F21" s="30"/>
      <c r="G21" s="27"/>
    </row>
    <row r="22" spans="1:702" x14ac:dyDescent="0.25">
      <c r="A22" s="33" t="s">
        <v>1217</v>
      </c>
      <c r="B22" s="34" t="s">
        <v>1218</v>
      </c>
      <c r="C22" s="30"/>
      <c r="D22" s="30"/>
      <c r="E22" s="30"/>
      <c r="F22" s="30"/>
      <c r="G22" s="31"/>
      <c r="ZY22" t="s">
        <v>1219</v>
      </c>
      <c r="ZZ22" s="32"/>
    </row>
    <row r="23" spans="1:702" x14ac:dyDescent="0.25">
      <c r="A23" s="35" t="s">
        <v>1220</v>
      </c>
      <c r="B23" s="36" t="s">
        <v>1221</v>
      </c>
      <c r="C23" s="37" t="s">
        <v>1222</v>
      </c>
      <c r="D23" s="43">
        <v>35.299999999999997</v>
      </c>
      <c r="E23" s="43"/>
      <c r="F23" s="39"/>
      <c r="G23" s="40">
        <f>ROUND(E23*F23,2)</f>
        <v>0</v>
      </c>
      <c r="ZY23" t="s">
        <v>1223</v>
      </c>
      <c r="ZZ23" s="32" t="s">
        <v>1224</v>
      </c>
    </row>
    <row r="24" spans="1:702" x14ac:dyDescent="0.25">
      <c r="A24" s="44"/>
      <c r="B24" s="45"/>
      <c r="C24" s="30"/>
      <c r="D24" s="30"/>
      <c r="E24" s="30"/>
      <c r="F24" s="30"/>
      <c r="G24" s="46"/>
    </row>
    <row r="25" spans="1:702" x14ac:dyDescent="0.25">
      <c r="A25" s="47"/>
      <c r="B25" s="48" t="s">
        <v>1225</v>
      </c>
      <c r="C25" s="30"/>
      <c r="D25" s="30"/>
      <c r="E25" s="30"/>
      <c r="F25" s="30"/>
      <c r="G25" s="49">
        <f>SUBTOTAL(109,G23:G24)</f>
        <v>0</v>
      </c>
      <c r="H25" s="50"/>
      <c r="ZY25" t="s">
        <v>1226</v>
      </c>
    </row>
    <row r="26" spans="1:702" x14ac:dyDescent="0.25">
      <c r="A26" s="51"/>
      <c r="B26" s="52"/>
      <c r="C26" s="30"/>
      <c r="D26" s="30"/>
      <c r="E26" s="30"/>
      <c r="F26" s="30"/>
      <c r="G26" s="27"/>
    </row>
    <row r="27" spans="1:702" x14ac:dyDescent="0.25">
      <c r="A27" s="33" t="s">
        <v>1227</v>
      </c>
      <c r="B27" s="34" t="s">
        <v>1228</v>
      </c>
      <c r="C27" s="30"/>
      <c r="D27" s="30"/>
      <c r="E27" s="30"/>
      <c r="F27" s="30"/>
      <c r="G27" s="31"/>
      <c r="ZY27" t="s">
        <v>1229</v>
      </c>
      <c r="ZZ27" s="32"/>
    </row>
    <row r="28" spans="1:702" ht="24" x14ac:dyDescent="0.25">
      <c r="A28" s="35" t="s">
        <v>1230</v>
      </c>
      <c r="B28" s="36" t="s">
        <v>1231</v>
      </c>
      <c r="C28" s="37" t="s">
        <v>1232</v>
      </c>
      <c r="D28" s="43">
        <v>43.3</v>
      </c>
      <c r="E28" s="43"/>
      <c r="F28" s="39"/>
      <c r="G28" s="40">
        <f>ROUND(E28*F28,2)</f>
        <v>0</v>
      </c>
      <c r="ZY28" t="s">
        <v>1233</v>
      </c>
      <c r="ZZ28" s="32" t="s">
        <v>1234</v>
      </c>
    </row>
    <row r="29" spans="1:702" x14ac:dyDescent="0.25">
      <c r="A29" s="44"/>
      <c r="B29" s="45"/>
      <c r="C29" s="30"/>
      <c r="D29" s="30"/>
      <c r="E29" s="30"/>
      <c r="F29" s="30"/>
      <c r="G29" s="46"/>
    </row>
    <row r="30" spans="1:702" x14ac:dyDescent="0.25">
      <c r="A30" s="47"/>
      <c r="B30" s="48" t="s">
        <v>1235</v>
      </c>
      <c r="C30" s="30"/>
      <c r="D30" s="30"/>
      <c r="E30" s="30"/>
      <c r="F30" s="30"/>
      <c r="G30" s="49">
        <f>SUBTOTAL(109,G28:G29)</f>
        <v>0</v>
      </c>
      <c r="H30" s="50"/>
      <c r="ZY30" t="s">
        <v>1236</v>
      </c>
    </row>
    <row r="31" spans="1:702" x14ac:dyDescent="0.25">
      <c r="A31" s="44"/>
      <c r="B31" s="45"/>
      <c r="C31" s="30"/>
      <c r="D31" s="30"/>
      <c r="E31" s="30"/>
      <c r="F31" s="30"/>
      <c r="G31" s="27"/>
    </row>
    <row r="32" spans="1:702" x14ac:dyDescent="0.25">
      <c r="A32" s="51"/>
      <c r="B32" s="59"/>
      <c r="C32" s="60"/>
      <c r="D32" s="60"/>
      <c r="E32" s="60"/>
      <c r="F32" s="60"/>
      <c r="G32" s="46"/>
    </row>
    <row r="33" spans="1:701" x14ac:dyDescent="0.25">
      <c r="A33" s="61"/>
      <c r="B33" s="61"/>
      <c r="C33" s="61"/>
      <c r="D33" s="61"/>
      <c r="E33" s="61"/>
      <c r="F33" s="61"/>
      <c r="G33" s="61"/>
    </row>
    <row r="34" spans="1:701" x14ac:dyDescent="0.25">
      <c r="B34" s="1" t="s">
        <v>1237</v>
      </c>
      <c r="G34" s="62">
        <f>SUBTOTAL(109,G4:G32)</f>
        <v>0</v>
      </c>
      <c r="ZY34" t="s">
        <v>1238</v>
      </c>
    </row>
    <row r="35" spans="1:701" x14ac:dyDescent="0.25">
      <c r="A35" s="63">
        <f>'Récap. général'!D17</f>
        <v>20</v>
      </c>
      <c r="B35" s="1" t="str">
        <f>CONCATENATE("Montant TVA (",A35,"%)")</f>
        <v>Montant TVA (20%)</v>
      </c>
      <c r="G35" s="62">
        <f>(G34*A35)/100</f>
        <v>0</v>
      </c>
      <c r="ZY35" t="s">
        <v>1239</v>
      </c>
    </row>
    <row r="36" spans="1:701" x14ac:dyDescent="0.25">
      <c r="B36" s="1" t="s">
        <v>1240</v>
      </c>
      <c r="G36" s="62">
        <f>G34+G35</f>
        <v>0</v>
      </c>
      <c r="ZY36" t="s">
        <v>1241</v>
      </c>
    </row>
    <row r="37" spans="1:701" x14ac:dyDescent="0.25">
      <c r="G37" s="62"/>
    </row>
    <row r="38" spans="1:701" x14ac:dyDescent="0.25">
      <c r="G38" s="6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4D397-4034-4020-9E98-2F07F89C63D2}">
  <sheetPr>
    <pageSetUpPr fitToPage="1"/>
  </sheetPr>
  <dimension ref="A1:ZZ2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10" sqref="J10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99.2" customHeight="1" x14ac:dyDescent="0.25">
      <c r="A1" s="64"/>
      <c r="B1" s="65"/>
      <c r="C1" s="65"/>
      <c r="D1" s="65"/>
      <c r="E1" s="65"/>
      <c r="F1" s="65"/>
      <c r="G1" s="66"/>
    </row>
    <row r="2" spans="1:702" ht="30" x14ac:dyDescent="0.25">
      <c r="A2" s="20"/>
      <c r="B2" s="21"/>
      <c r="C2" s="22" t="s">
        <v>1242</v>
      </c>
      <c r="D2" s="23" t="s">
        <v>1243</v>
      </c>
      <c r="E2" s="23" t="s">
        <v>1244</v>
      </c>
      <c r="F2" s="23" t="s">
        <v>1245</v>
      </c>
      <c r="G2" s="23" t="s">
        <v>1246</v>
      </c>
    </row>
    <row r="3" spans="1:702" x14ac:dyDescent="0.25">
      <c r="A3" s="24"/>
      <c r="B3" s="25"/>
      <c r="C3" s="26"/>
      <c r="D3" s="26"/>
      <c r="E3" s="26"/>
      <c r="F3" s="26"/>
      <c r="G3" s="27"/>
    </row>
    <row r="4" spans="1:702" ht="15.75" x14ac:dyDescent="0.25">
      <c r="A4" s="28"/>
      <c r="B4" s="29" t="s">
        <v>1247</v>
      </c>
      <c r="C4" s="30"/>
      <c r="D4" s="30"/>
      <c r="E4" s="30"/>
      <c r="F4" s="30"/>
      <c r="G4" s="31"/>
      <c r="ZY4" t="s">
        <v>1248</v>
      </c>
      <c r="ZZ4" s="32"/>
    </row>
    <row r="5" spans="1:702" x14ac:dyDescent="0.25">
      <c r="A5" s="33" t="s">
        <v>1249</v>
      </c>
      <c r="B5" s="34" t="s">
        <v>1250</v>
      </c>
      <c r="C5" s="30"/>
      <c r="D5" s="30"/>
      <c r="E5" s="30"/>
      <c r="F5" s="30"/>
      <c r="G5" s="31"/>
      <c r="ZY5" t="s">
        <v>1251</v>
      </c>
      <c r="ZZ5" s="32" t="s">
        <v>1252</v>
      </c>
    </row>
    <row r="6" spans="1:702" x14ac:dyDescent="0.25">
      <c r="A6" s="53" t="s">
        <v>1253</v>
      </c>
      <c r="B6" s="54" t="s">
        <v>1254</v>
      </c>
      <c r="C6" s="30"/>
      <c r="D6" s="30"/>
      <c r="E6" s="30"/>
      <c r="F6" s="30"/>
      <c r="G6" s="31"/>
      <c r="ZY6" t="s">
        <v>1255</v>
      </c>
      <c r="ZZ6" s="32" t="s">
        <v>1256</v>
      </c>
    </row>
    <row r="7" spans="1:702" x14ac:dyDescent="0.25">
      <c r="A7" s="41" t="s">
        <v>1257</v>
      </c>
      <c r="B7" s="42" t="s">
        <v>1258</v>
      </c>
      <c r="C7" s="37" t="s">
        <v>1259</v>
      </c>
      <c r="D7" s="43">
        <v>437</v>
      </c>
      <c r="E7" s="43"/>
      <c r="F7" s="39"/>
      <c r="G7" s="40">
        <f>ROUND(E7*F7,2)</f>
        <v>0</v>
      </c>
      <c r="ZY7" t="s">
        <v>1260</v>
      </c>
      <c r="ZZ7" s="32" t="s">
        <v>1261</v>
      </c>
    </row>
    <row r="8" spans="1:702" ht="24" x14ac:dyDescent="0.25">
      <c r="A8" s="41" t="s">
        <v>1262</v>
      </c>
      <c r="B8" s="42" t="s">
        <v>1263</v>
      </c>
      <c r="C8" s="37" t="s">
        <v>1264</v>
      </c>
      <c r="D8" s="43">
        <v>437</v>
      </c>
      <c r="E8" s="43"/>
      <c r="F8" s="39"/>
      <c r="G8" s="40">
        <f>ROUND(E8*F8,2)</f>
        <v>0</v>
      </c>
      <c r="ZY8" t="s">
        <v>1265</v>
      </c>
      <c r="ZZ8" s="32" t="s">
        <v>1266</v>
      </c>
    </row>
    <row r="9" spans="1:702" x14ac:dyDescent="0.25">
      <c r="A9" s="55" t="s">
        <v>1267</v>
      </c>
      <c r="B9" s="56" t="s">
        <v>1268</v>
      </c>
      <c r="C9" s="30"/>
      <c r="D9" s="30"/>
      <c r="E9" s="30"/>
      <c r="F9" s="30"/>
      <c r="G9" s="31"/>
      <c r="ZY9" t="s">
        <v>1269</v>
      </c>
      <c r="ZZ9" s="32" t="s">
        <v>1270</v>
      </c>
    </row>
    <row r="10" spans="1:702" ht="24" x14ac:dyDescent="0.25">
      <c r="A10" s="41" t="s">
        <v>1271</v>
      </c>
      <c r="B10" s="42" t="s">
        <v>1272</v>
      </c>
      <c r="C10" s="37" t="s">
        <v>1273</v>
      </c>
      <c r="D10" s="43">
        <v>47.9</v>
      </c>
      <c r="E10" s="43"/>
      <c r="F10" s="39"/>
      <c r="G10" s="40">
        <f>ROUND(E10*F10,2)</f>
        <v>0</v>
      </c>
      <c r="ZY10" t="s">
        <v>1274</v>
      </c>
      <c r="ZZ10" s="32" t="s">
        <v>1275</v>
      </c>
    </row>
    <row r="11" spans="1:702" ht="25.5" x14ac:dyDescent="0.25">
      <c r="A11" s="55" t="s">
        <v>1276</v>
      </c>
      <c r="B11" s="56" t="s">
        <v>1277</v>
      </c>
      <c r="C11" s="30"/>
      <c r="D11" s="30"/>
      <c r="E11" s="30"/>
      <c r="F11" s="30"/>
      <c r="G11" s="31"/>
      <c r="ZY11" t="s">
        <v>1278</v>
      </c>
      <c r="ZZ11" s="32" t="s">
        <v>1279</v>
      </c>
    </row>
    <row r="12" spans="1:702" ht="24" x14ac:dyDescent="0.25">
      <c r="A12" s="41" t="s">
        <v>1280</v>
      </c>
      <c r="B12" s="42" t="s">
        <v>1281</v>
      </c>
      <c r="C12" s="37" t="s">
        <v>1282</v>
      </c>
      <c r="D12" s="43">
        <v>317.8</v>
      </c>
      <c r="E12" s="43"/>
      <c r="F12" s="39"/>
      <c r="G12" s="40">
        <f>ROUND(E12*F12,2)</f>
        <v>0</v>
      </c>
      <c r="ZY12" t="s">
        <v>1283</v>
      </c>
      <c r="ZZ12" s="32" t="s">
        <v>1284</v>
      </c>
    </row>
    <row r="13" spans="1:702" x14ac:dyDescent="0.25">
      <c r="A13" s="55" t="s">
        <v>1285</v>
      </c>
      <c r="B13" s="56" t="s">
        <v>1286</v>
      </c>
      <c r="C13" s="30"/>
      <c r="D13" s="30"/>
      <c r="E13" s="30"/>
      <c r="F13" s="30"/>
      <c r="G13" s="31"/>
      <c r="ZY13" t="s">
        <v>1287</v>
      </c>
      <c r="ZZ13" s="32" t="s">
        <v>1288</v>
      </c>
    </row>
    <row r="14" spans="1:702" x14ac:dyDescent="0.25">
      <c r="A14" s="41" t="s">
        <v>1289</v>
      </c>
      <c r="B14" s="42" t="s">
        <v>1290</v>
      </c>
      <c r="C14" s="37" t="s">
        <v>1291</v>
      </c>
      <c r="D14" s="38">
        <v>1</v>
      </c>
      <c r="E14" s="38"/>
      <c r="F14" s="39"/>
      <c r="G14" s="40">
        <f>ROUND(E14*F14,2)</f>
        <v>0</v>
      </c>
      <c r="ZY14" t="s">
        <v>1292</v>
      </c>
      <c r="ZZ14" s="32" t="s">
        <v>1293</v>
      </c>
    </row>
    <row r="15" spans="1:702" x14ac:dyDescent="0.25">
      <c r="A15" s="44"/>
      <c r="B15" s="45"/>
      <c r="C15" s="30"/>
      <c r="D15" s="30"/>
      <c r="E15" s="30"/>
      <c r="F15" s="30"/>
      <c r="G15" s="46"/>
    </row>
    <row r="16" spans="1:702" x14ac:dyDescent="0.25">
      <c r="A16" s="47"/>
      <c r="B16" s="48" t="s">
        <v>1294</v>
      </c>
      <c r="C16" s="30"/>
      <c r="D16" s="30"/>
      <c r="E16" s="30"/>
      <c r="F16" s="30"/>
      <c r="G16" s="49">
        <f>SUBTOTAL(109,G6:G15)</f>
        <v>0</v>
      </c>
      <c r="H16" s="50"/>
      <c r="ZY16" t="s">
        <v>1295</v>
      </c>
    </row>
    <row r="17" spans="1:702" x14ac:dyDescent="0.25">
      <c r="A17" s="51"/>
      <c r="B17" s="52"/>
      <c r="C17" s="30"/>
      <c r="D17" s="30"/>
      <c r="E17" s="30"/>
      <c r="F17" s="30"/>
      <c r="G17" s="27"/>
    </row>
    <row r="18" spans="1:702" x14ac:dyDescent="0.25">
      <c r="A18" s="33" t="s">
        <v>1296</v>
      </c>
      <c r="B18" s="34" t="s">
        <v>1297</v>
      </c>
      <c r="C18" s="30"/>
      <c r="D18" s="30"/>
      <c r="E18" s="30"/>
      <c r="F18" s="30"/>
      <c r="G18" s="31"/>
      <c r="ZY18" t="s">
        <v>1298</v>
      </c>
      <c r="ZZ18" s="32" t="s">
        <v>1299</v>
      </c>
    </row>
    <row r="19" spans="1:702" x14ac:dyDescent="0.25">
      <c r="A19" s="35" t="s">
        <v>1300</v>
      </c>
      <c r="B19" s="36" t="s">
        <v>1301</v>
      </c>
      <c r="C19" s="37" t="s">
        <v>1302</v>
      </c>
      <c r="D19" s="38">
        <v>166</v>
      </c>
      <c r="E19" s="38"/>
      <c r="F19" s="39"/>
      <c r="G19" s="40">
        <f>ROUND(E19*F19,2)</f>
        <v>0</v>
      </c>
      <c r="ZY19" t="s">
        <v>1303</v>
      </c>
      <c r="ZZ19" s="32" t="s">
        <v>1304</v>
      </c>
    </row>
    <row r="20" spans="1:702" x14ac:dyDescent="0.25">
      <c r="A20" s="44"/>
      <c r="B20" s="45"/>
      <c r="C20" s="30"/>
      <c r="D20" s="30"/>
      <c r="E20" s="30"/>
      <c r="F20" s="30"/>
      <c r="G20" s="46"/>
    </row>
    <row r="21" spans="1:702" x14ac:dyDescent="0.25">
      <c r="A21" s="47"/>
      <c r="B21" s="48" t="s">
        <v>1305</v>
      </c>
      <c r="C21" s="30"/>
      <c r="D21" s="30"/>
      <c r="E21" s="30"/>
      <c r="F21" s="30"/>
      <c r="G21" s="49">
        <f>SUBTOTAL(109,G19:G20)</f>
        <v>0</v>
      </c>
      <c r="H21" s="50"/>
      <c r="ZY21" t="s">
        <v>1306</v>
      </c>
    </row>
    <row r="22" spans="1:702" x14ac:dyDescent="0.25">
      <c r="A22" s="44"/>
      <c r="B22" s="45"/>
      <c r="C22" s="30"/>
      <c r="D22" s="30"/>
      <c r="E22" s="30"/>
      <c r="F22" s="30"/>
      <c r="G22" s="27"/>
    </row>
    <row r="23" spans="1:702" x14ac:dyDescent="0.25">
      <c r="A23" s="51"/>
      <c r="B23" s="59"/>
      <c r="C23" s="60"/>
      <c r="D23" s="60"/>
      <c r="E23" s="60"/>
      <c r="F23" s="60"/>
      <c r="G23" s="46"/>
    </row>
    <row r="24" spans="1:702" x14ac:dyDescent="0.25">
      <c r="A24" s="61"/>
      <c r="B24" s="61"/>
      <c r="C24" s="61"/>
      <c r="D24" s="61"/>
      <c r="E24" s="61"/>
      <c r="F24" s="61"/>
      <c r="G24" s="61"/>
    </row>
    <row r="25" spans="1:702" x14ac:dyDescent="0.25">
      <c r="B25" s="1" t="s">
        <v>1307</v>
      </c>
      <c r="G25" s="62">
        <f>SUBTOTAL(109,G4:G23)</f>
        <v>0</v>
      </c>
      <c r="ZY25" t="s">
        <v>1308</v>
      </c>
    </row>
    <row r="26" spans="1:702" x14ac:dyDescent="0.25">
      <c r="A26" s="63">
        <f>'Récap. général'!D18</f>
        <v>20</v>
      </c>
      <c r="B26" s="1" t="str">
        <f>CONCATENATE("Montant TVA (",A26,"%)")</f>
        <v>Montant TVA (20%)</v>
      </c>
      <c r="G26" s="62">
        <f>(G25*A26)/100</f>
        <v>0</v>
      </c>
      <c r="ZY26" t="s">
        <v>1309</v>
      </c>
    </row>
    <row r="27" spans="1:702" x14ac:dyDescent="0.25">
      <c r="B27" s="1" t="s">
        <v>1310</v>
      </c>
      <c r="G27" s="62">
        <f>G25+G26</f>
        <v>0</v>
      </c>
      <c r="ZY27" t="s">
        <v>1311</v>
      </c>
    </row>
    <row r="28" spans="1:702" x14ac:dyDescent="0.25">
      <c r="G28" s="62"/>
    </row>
    <row r="29" spans="1:702" x14ac:dyDescent="0.25">
      <c r="G29" s="62"/>
    </row>
  </sheetData>
  <mergeCells count="1">
    <mergeCell ref="A1:G1"/>
  </mergeCells>
  <printOptions horizontalCentered="1"/>
  <pageMargins left="0.06" right="0.06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14</vt:i4>
      </vt:variant>
    </vt:vector>
  </HeadingPairs>
  <TitlesOfParts>
    <vt:vector size="22" baseType="lpstr">
      <vt:lpstr>Récap. général</vt:lpstr>
      <vt:lpstr>Lot N°01 GROS OEUVRE</vt:lpstr>
      <vt:lpstr>Lot N°02 CHARPENTE - COUVERTUR</vt:lpstr>
      <vt:lpstr>Lot N°03 REVETEMENTS DE FACADE</vt:lpstr>
      <vt:lpstr>Lot N°04 MENUISERIES EXTÉRIEUR</vt:lpstr>
      <vt:lpstr>Lot N°05 DOUBLAGES - CLOISONS</vt:lpstr>
      <vt:lpstr>Lot N°06 CARRELAGE - FAÏENCE</vt:lpstr>
      <vt:lpstr>Lot N°07 PEINTURE - NETTOYAGE</vt:lpstr>
      <vt:lpstr>'Lot N°01 GROS OEUVRE'!Impression_des_titres</vt:lpstr>
      <vt:lpstr>'Lot N°02 CHARPENTE - COUVERTUR'!Impression_des_titres</vt:lpstr>
      <vt:lpstr>'Lot N°03 REVETEMENTS DE FACADE'!Impression_des_titres</vt:lpstr>
      <vt:lpstr>'Lot N°04 MENUISERIES EXTÉRIEUR'!Impression_des_titres</vt:lpstr>
      <vt:lpstr>'Lot N°05 DOUBLAGES - CLOISONS'!Impression_des_titres</vt:lpstr>
      <vt:lpstr>'Lot N°06 CARRELAGE - FAÏENCE'!Impression_des_titres</vt:lpstr>
      <vt:lpstr>'Lot N°07 PEINTURE - NETTOYAGE'!Impression_des_titres</vt:lpstr>
      <vt:lpstr>'Lot N°01 GROS OEUVRE'!Zone_d_impression</vt:lpstr>
      <vt:lpstr>'Lot N°02 CHARPENTE - COUVERTUR'!Zone_d_impression</vt:lpstr>
      <vt:lpstr>'Lot N°03 REVETEMENTS DE FACADE'!Zone_d_impression</vt:lpstr>
      <vt:lpstr>'Lot N°04 MENUISERIES EXTÉRIEUR'!Zone_d_impression</vt:lpstr>
      <vt:lpstr>'Lot N°05 DOUBLAGES - CLOISONS'!Zone_d_impression</vt:lpstr>
      <vt:lpstr>'Lot N°06 CARRELAGE - FAÏENCE'!Zone_d_impression</vt:lpstr>
      <vt:lpstr>'Lot N°07 PEINTURE - NETTOYAGE'!Zone_d_impression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CC-EPC</dc:creator>
  <cp:lastModifiedBy>CC-EPC</cp:lastModifiedBy>
  <dcterms:created xsi:type="dcterms:W3CDTF">2024-10-28T13:36:44Z</dcterms:created>
  <dcterms:modified xsi:type="dcterms:W3CDTF">2024-10-28T13:38:53Z</dcterms:modified>
</cp:coreProperties>
</file>